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515" activeTab="0"/>
  </bookViews>
  <sheets>
    <sheet name="はじめに" sheetId="1" r:id="rId1"/>
    <sheet name="記入シート" sheetId="2" r:id="rId2"/>
    <sheet name="印刷シート" sheetId="3" r:id="rId3"/>
    <sheet name="DATA" sheetId="4" r:id="rId4"/>
    <sheet name="CHECK" sheetId="5" r:id="rId5"/>
  </sheets>
  <definedNames>
    <definedName name="_xlnm.Print_Area" localSheetId="2">'印刷シート'!$A$1:$AS$100</definedName>
    <definedName name="_xlnm.Print_Area" localSheetId="1">'記入シート'!$A$1:$Y$28</definedName>
  </definedNames>
  <calcPr fullCalcOnLoad="1"/>
</workbook>
</file>

<file path=xl/sharedStrings.xml><?xml version="1.0" encoding="utf-8"?>
<sst xmlns="http://schemas.openxmlformats.org/spreadsheetml/2006/main" count="329" uniqueCount="237">
  <si>
    <t>はじめに</t>
  </si>
  <si>
    <t>ファイル構成（　５　ワークシート構成　）</t>
  </si>
  <si>
    <t>はじめに</t>
  </si>
  <si>
    <t>今ご覧のページです。</t>
  </si>
  <si>
    <t>記入シート</t>
  </si>
  <si>
    <t>実際にご記入いただくシートです。</t>
  </si>
  <si>
    <t>印刷シート</t>
  </si>
  <si>
    <t>１部印刷して，所属長の職印を押印の上，書留にて郵送いただくシートです，</t>
  </si>
  <si>
    <t>DATAシート</t>
  </si>
  <si>
    <t>CHECKシート</t>
  </si>
  <si>
    <t>記入に漏れがないかどうかをチェックするためのシートです。</t>
  </si>
  <si>
    <t>参加申込について</t>
  </si>
  <si>
    <t>①</t>
  </si>
  <si>
    <t>②</t>
  </si>
  <si>
    <t>③</t>
  </si>
  <si>
    <t>重要な注意</t>
  </si>
  <si>
    <t>・</t>
  </si>
  <si>
    <t>　すべての欄に記入してもチェック欄がＯＫにならない場合でも，とりあえず期日までにはメールの送信と，職印の押された印刷用シート１部を事務局宛に送ってください。</t>
  </si>
  <si>
    <t>　申込書中の費用の合計額は，関係書類の郵送方法等により変更の可能性があります。あらかじめご了承ください。</t>
  </si>
  <si>
    <t>　コンクール申込の際に記載された個人情報については，コンクール関係の事務関係以外での使用はいたしません。</t>
  </si>
  <si>
    <t>　なお，この申込書をもとにして，プログラムを作ります。その際に，プログラムに指揮者名を掲載させていただきますのでご了承ください。</t>
  </si>
  <si>
    <t>＜補足＞　記入された曲名等は，プログラムを作成するときに表記を統一するために補正することがありますので，あらかじめご了承ください。</t>
  </si>
  <si>
    <t>＜ 記 入 の 仕 方 ＞</t>
  </si>
  <si>
    <t>参加部門</t>
  </si>
  <si>
    <t>の部　（合同参加）</t>
  </si>
  <si>
    <t>参加部門を右から選んでください。</t>
  </si>
  <si>
    <t>小学校</t>
  </si>
  <si>
    <t>中学校Ａ</t>
  </si>
  <si>
    <t>中学校Ｂ</t>
  </si>
  <si>
    <t>中学校Ｃ</t>
  </si>
  <si>
    <t>高等学校Ｂ</t>
  </si>
  <si>
    <t>高等学校Ｃ</t>
  </si>
  <si>
    <t>ふりがな</t>
  </si>
  <si>
    <r>
      <t>正式名称のふりがなを</t>
    </r>
    <r>
      <rPr>
        <b/>
        <sz val="10"/>
        <color indexed="10"/>
        <rFont val="ＭＳ Ｐ明朝"/>
        <family val="1"/>
      </rPr>
      <t>ひらがなで</t>
    </r>
    <r>
      <rPr>
        <sz val="10"/>
        <rFont val="ＭＳ Ｐ明朝"/>
        <family val="1"/>
      </rPr>
      <t>かいてください。</t>
    </r>
  </si>
  <si>
    <t>自校名</t>
  </si>
  <si>
    <t>正式名称をかいてください</t>
  </si>
  <si>
    <t>ふりがな</t>
  </si>
  <si>
    <t>合同相手校名</t>
  </si>
  <si>
    <t>合同相手校をすべて記入してください。</t>
  </si>
  <si>
    <t>課題曲</t>
  </si>
  <si>
    <t>課題曲の数字を書いてください。</t>
  </si>
  <si>
    <t>自　　由　　曲</t>
  </si>
  <si>
    <t>曲　名</t>
  </si>
  <si>
    <t>ふりがな</t>
  </si>
  <si>
    <t>読み方を記入してください。</t>
  </si>
  <si>
    <t>邦　文</t>
  </si>
  <si>
    <t>楽章が分かれている時は必ず記入してください。</t>
  </si>
  <si>
    <t>Spelling</t>
  </si>
  <si>
    <r>
      <t>半角英字で</t>
    </r>
    <r>
      <rPr>
        <sz val="10"/>
        <rFont val="ＭＳ Ｐ明朝"/>
        <family val="1"/>
      </rPr>
      <t>記入してください。海外出版曲の場合は必ず記入してください。スペルがないときは「なし」と記入してください。</t>
    </r>
  </si>
  <si>
    <t>作曲者名</t>
  </si>
  <si>
    <t>ふりがな</t>
  </si>
  <si>
    <t>Spelling</t>
  </si>
  <si>
    <r>
      <t>　スペルは，</t>
    </r>
    <r>
      <rPr>
        <b/>
        <sz val="10"/>
        <color indexed="10"/>
        <rFont val="ＭＳ Ｐ明朝"/>
        <family val="1"/>
      </rPr>
      <t>半角英字</t>
    </r>
    <r>
      <rPr>
        <sz val="10"/>
        <rFont val="ＭＳ Ｐ明朝"/>
        <family val="1"/>
      </rPr>
      <t>にて分かる限りすべて記入してください。また邦人の場合は，例えば「YASHIMA Kenji」のように姓を先にすべて大文字として，名を頭文字のみ大文字にして記入してください。</t>
    </r>
  </si>
  <si>
    <t>編曲者名</t>
  </si>
  <si>
    <t>オリジナルの場合は「なし」と記入してください。</t>
  </si>
  <si>
    <t>Spelling</t>
  </si>
  <si>
    <t>著作権</t>
  </si>
  <si>
    <t>出版社名</t>
  </si>
  <si>
    <t>ア　出版されている楽譜で，我が国で演奏許可を得られているもの</t>
  </si>
  <si>
    <t>記　号</t>
  </si>
  <si>
    <t>右の「ア」「イ」のどちらかを記入してください。</t>
  </si>
  <si>
    <t>イ　編曲楽譜が未出版だが，編曲・演奏許可を得ているもの</t>
  </si>
  <si>
    <t>ア</t>
  </si>
  <si>
    <t>許諾先</t>
  </si>
  <si>
    <t>上欄が「イ」の場合のみ許諾先を記入してください</t>
  </si>
  <si>
    <t>イ</t>
  </si>
  <si>
    <t>指揮者名</t>
  </si>
  <si>
    <t>読み方を記入してください</t>
  </si>
  <si>
    <t>氏　名</t>
  </si>
  <si>
    <t>出演者合計数
（合同参加総数）</t>
  </si>
  <si>
    <t>（内訳）</t>
  </si>
  <si>
    <t>出演団体団員前売入場券
（自校分のみ）</t>
  </si>
  <si>
    <t>数字のみを記入してください。</t>
  </si>
  <si>
    <t>内訳には自校の出演者数を入力してください。</t>
  </si>
  <si>
    <t>ピアノ使用</t>
  </si>
  <si>
    <t>有</t>
  </si>
  <si>
    <t>連絡責任者氏名</t>
  </si>
  <si>
    <t>連絡責任者電話番号</t>
  </si>
  <si>
    <t>各学校の連絡責任者のできるだけ緊急時につながる電話番号を入れてください。</t>
  </si>
  <si>
    <t>無</t>
  </si>
  <si>
    <t>大型バスの台数</t>
  </si>
  <si>
    <t>楽器搬送用トラックの台数</t>
  </si>
  <si>
    <t>申込日</t>
  </si>
  <si>
    <t>月</t>
  </si>
  <si>
    <t>日</t>
  </si>
  <si>
    <t>チェック欄</t>
  </si>
  <si>
    <t>学校名</t>
  </si>
  <si>
    <t xml:space="preserve">  曲名（</t>
  </si>
  <si>
    <t>自由曲</t>
  </si>
  <si>
    <t>曲　　名</t>
  </si>
  <si>
    <t>Spelling</t>
  </si>
  <si>
    <t>記号</t>
  </si>
  <si>
    <t>出演団体団員前売入場券</t>
  </si>
  <si>
    <t>団　体</t>
  </si>
  <si>
    <t>円</t>
  </si>
  <si>
    <t>個　人</t>
  </si>
  <si>
    <t>（円）×</t>
  </si>
  <si>
    <t>（人）＝</t>
  </si>
  <si>
    <t>（枚）＝</t>
  </si>
  <si>
    <t>ピアノ使用料</t>
  </si>
  <si>
    <t>郵送料</t>
  </si>
  <si>
    <t>台</t>
  </si>
  <si>
    <t xml:space="preserve"> 上記のとおり申込みいたします</t>
  </si>
  <si>
    <t xml:space="preserve"> 茨城県吹奏楽連盟理事長　黒澤　啓光　殿</t>
  </si>
  <si>
    <t>長</t>
  </si>
  <si>
    <t>印</t>
  </si>
  <si>
    <t>部門</t>
  </si>
  <si>
    <t>部門番号</t>
  </si>
  <si>
    <t>学校ふりがな</t>
  </si>
  <si>
    <t>合同する相手の学校名</t>
  </si>
  <si>
    <t>課題曲番号</t>
  </si>
  <si>
    <t>自由曲曲名</t>
  </si>
  <si>
    <t>自由曲ふりがな</t>
  </si>
  <si>
    <t>自由曲Spelling</t>
  </si>
  <si>
    <t>作曲者ふりがな</t>
  </si>
  <si>
    <t>作曲者名Spelling</t>
  </si>
  <si>
    <t>編曲者ふりがな</t>
  </si>
  <si>
    <t>編曲者名Spelling</t>
  </si>
  <si>
    <t>楽譜出版社名</t>
  </si>
  <si>
    <t>指揮者ふりがな</t>
  </si>
  <si>
    <t>団員前売券</t>
  </si>
  <si>
    <t>大型バス台数</t>
  </si>
  <si>
    <t>トラック台数</t>
  </si>
  <si>
    <t>連絡責任者</t>
  </si>
  <si>
    <t>連絡電話番号</t>
  </si>
  <si>
    <t>チェックシート</t>
  </si>
  <si>
    <t>参加部門</t>
  </si>
  <si>
    <t>学校名</t>
  </si>
  <si>
    <t>学校ふりがな</t>
  </si>
  <si>
    <t>相手校名</t>
  </si>
  <si>
    <t>課題曲</t>
  </si>
  <si>
    <t>自由曲曲名</t>
  </si>
  <si>
    <t>自由曲ふりがな</t>
  </si>
  <si>
    <t>自由曲Spelling</t>
  </si>
  <si>
    <t>作曲者名</t>
  </si>
  <si>
    <t>作曲者ふりがな</t>
  </si>
  <si>
    <t>作曲者名Spelling</t>
  </si>
  <si>
    <t>編曲者名</t>
  </si>
  <si>
    <t>編曲者ふりがな</t>
  </si>
  <si>
    <t>編曲者名Spelling</t>
  </si>
  <si>
    <t>楽譜出版社名</t>
  </si>
  <si>
    <t>著作権</t>
  </si>
  <si>
    <t>許諾先</t>
  </si>
  <si>
    <t>指揮者名</t>
  </si>
  <si>
    <t>指揮者ふりがな</t>
  </si>
  <si>
    <t>出演者数</t>
  </si>
  <si>
    <t>団員前売券</t>
  </si>
  <si>
    <t>ピアノ使用</t>
  </si>
  <si>
    <t>大型バス台数</t>
  </si>
  <si>
    <t>トラック台数</t>
  </si>
  <si>
    <t>連絡責任者</t>
  </si>
  <si>
    <t>連絡電話番号</t>
  </si>
  <si>
    <t>記入月</t>
  </si>
  <si>
    <t>記入日</t>
  </si>
  <si>
    <t>項目別チェック欄</t>
  </si>
  <si>
    <t>OK</t>
  </si>
  <si>
    <t>総チェック欄</t>
  </si>
  <si>
    <t>OK</t>
  </si>
  <si>
    <t>NG</t>
  </si>
  <si>
    <t>小学校（合同）</t>
  </si>
  <si>
    <t>中学校Ａ（合同）</t>
  </si>
  <si>
    <t>中学校Ｂ（合同）</t>
  </si>
  <si>
    <t>中学校Ｃ（合同）</t>
  </si>
  <si>
    <t>高等学校Ｂ（合同）</t>
  </si>
  <si>
    <t>高等学校Ｃ（合同）</t>
  </si>
  <si>
    <t>平成２２年度　第５０回茨城県吹奏楽コンクール　県北地区大会</t>
  </si>
  <si>
    <t>〈H22J版〉</t>
  </si>
  <si>
    <t xml:space="preserve">Ver.22J </t>
  </si>
  <si>
    <t>県北地区吹奏楽連盟が，コンクール申込み手続きで使用するシートです。</t>
  </si>
  <si>
    <t>　県北地区大会へのコンクール合同参加の申込はこのファイルにて行ってください。
ただし，このファイルは各学校毎に作成し，申込みをしてください。
また，合同相手校の欄に，合同する相手校をすべて記入してください。</t>
  </si>
  <si>
    <t>茨城県吹奏楽連盟　県北地区事務局</t>
  </si>
  <si>
    <t>このファイルは，吹奏楽コンクール県北地区大会合同参加申込みのためのファイルです。</t>
  </si>
  <si>
    <t>平成 22 年</t>
  </si>
  <si>
    <t>平成　 22 年</t>
  </si>
  <si>
    <r>
      <t>　この参加申込書の送り先は，</t>
    </r>
    <r>
      <rPr>
        <b/>
        <sz val="12"/>
        <color indexed="10"/>
        <rFont val="ＭＳ Ｐゴシック"/>
        <family val="3"/>
      </rPr>
      <t>県北地区事務局</t>
    </r>
    <r>
      <rPr>
        <sz val="12"/>
        <rFont val="ＭＳ Ｐゴシック"/>
        <family val="3"/>
      </rPr>
      <t xml:space="preserve">で，締め切りは６月１１日です。
（県北地区事務局　日立市立泉丘中学校　〒316-0024　茨城県日立市水木町2-9-1）
</t>
    </r>
  </si>
  <si>
    <r>
      <t>　このファイルに必要事項を記入し，</t>
    </r>
    <r>
      <rPr>
        <b/>
        <sz val="12"/>
        <color indexed="10"/>
        <rFont val="ＭＳ Ｐゴシック"/>
        <family val="3"/>
      </rPr>
      <t>団体名がわかるようにファイル名を変更</t>
    </r>
    <r>
      <rPr>
        <sz val="12"/>
        <rFont val="ＭＳ Ｐゴシック"/>
        <family val="3"/>
      </rPr>
      <t>して，</t>
    </r>
    <r>
      <rPr>
        <b/>
        <sz val="12"/>
        <color indexed="10"/>
        <rFont val="ＭＳ Ｐゴシック"/>
        <family val="3"/>
      </rPr>
      <t>メールに添付し送信して</t>
    </r>
    <r>
      <rPr>
        <sz val="12"/>
        <rFont val="ＭＳ Ｐゴシック"/>
        <family val="3"/>
      </rPr>
      <t>ください。
（メールアドレス　ken-hoku@iba-sui.jp）</t>
    </r>
  </si>
  <si>
    <t>・</t>
  </si>
  <si>
    <r>
      <t>外国人の場合はカタカナ表記で，</t>
    </r>
    <r>
      <rPr>
        <b/>
        <sz val="10"/>
        <color indexed="10"/>
        <rFont val="ＭＳ Ｐ明朝"/>
        <family val="1"/>
      </rPr>
      <t>ファーストネームはつけない</t>
    </r>
    <r>
      <rPr>
        <sz val="10"/>
        <rFont val="ＭＳ Ｐ明朝"/>
        <family val="1"/>
      </rPr>
      <t>でください。</t>
    </r>
  </si>
  <si>
    <t>迷走するサラバンド
（第20回朝日作曲賞作品）</t>
  </si>
  <si>
    <t>オーディナリー・マーチ</t>
  </si>
  <si>
    <t>吹奏楽のための民謡「うちなーのてぃだ」</t>
  </si>
  <si>
    <t>汐風のマーチ</t>
  </si>
  <si>
    <t>迷走するサラバンド　（第20回朝日作曲賞）</t>
  </si>
  <si>
    <t>オーディナリー・マーチ</t>
  </si>
  <si>
    <t>吹奏楽のための民謡「うちなーのてぃだ」</t>
  </si>
  <si>
    <t>汐風のマーチ</t>
  </si>
  <si>
    <t>④</t>
  </si>
  <si>
    <r>
      <t>　</t>
    </r>
    <r>
      <rPr>
        <b/>
        <sz val="12"/>
        <color indexed="10"/>
        <rFont val="ＭＳ Ｐゴシック"/>
        <family val="3"/>
      </rPr>
      <t>電話・FAXによる申し込みは受け付けません</t>
    </r>
    <r>
      <rPr>
        <sz val="12"/>
        <color indexed="10"/>
        <rFont val="ＭＳ Ｐゴシック"/>
        <family val="3"/>
      </rPr>
      <t>。事務局への</t>
    </r>
    <r>
      <rPr>
        <b/>
        <sz val="12"/>
        <color indexed="10"/>
        <rFont val="ＭＳ Ｐゴシック"/>
        <family val="3"/>
      </rPr>
      <t>直接持込みもお断り</t>
    </r>
    <r>
      <rPr>
        <sz val="12"/>
        <color indexed="10"/>
        <rFont val="ＭＳ Ｐゴシック"/>
        <family val="3"/>
      </rPr>
      <t>いたします。</t>
    </r>
  </si>
  <si>
    <t>平成　22年　　　月　　　日</t>
  </si>
  <si>
    <t>殿</t>
  </si>
  <si>
    <t>の部</t>
  </si>
  <si>
    <t>左記の金額正に領収いたしました。</t>
  </si>
  <si>
    <t>ふりがな</t>
  </si>
  <si>
    <t>団　体　名</t>
  </si>
  <si>
    <t>茨城県吹奏楽連盟理事長</t>
  </si>
  <si>
    <t>県北地区大会</t>
  </si>
  <si>
    <t>)</t>
  </si>
  <si>
    <t>黒　沢　啓　光</t>
  </si>
  <si>
    <t>Spelling</t>
  </si>
  <si>
    <t>（人）</t>
  </si>
  <si>
    <t>Spelling</t>
  </si>
  <si>
    <t>ア．我が国で演奏許可を得られているものである。</t>
  </si>
  <si>
    <t>イ．編曲楽譜が未出版だが、編曲・演奏許可を得ているものである。</t>
  </si>
  <si>
    <t>（枚）</t>
  </si>
  <si>
    <t>合　　　計</t>
  </si>
  <si>
    <t>※裏面、申込書側に払込票（受領証）のコピーを貼付</t>
  </si>
  <si>
    <t>(自校）</t>
  </si>
  <si>
    <t>（相手校）</t>
  </si>
  <si>
    <t>参加負担金
（自校分）</t>
  </si>
  <si>
    <t>の部（合同参加）</t>
  </si>
  <si>
    <t>合同する相手の学校ふりがな</t>
  </si>
  <si>
    <t>＜＜＜＜＜注意点＞＞＞＞＞</t>
  </si>
  <si>
    <t>合同する学校数及び出場部門の制限はありませんが、</t>
  </si>
  <si>
    <t>Ａ並びにＢ部門への合同参加の場合は，茨城県代表となる権利はありません。</t>
  </si>
  <si>
    <t>総出演者数</t>
  </si>
  <si>
    <t>自校出演者数</t>
  </si>
  <si>
    <t>ピアノ使用※</t>
  </si>
  <si>
    <t>円①</t>
  </si>
  <si>
    <t>円②</t>
  </si>
  <si>
    <t>円③</t>
  </si>
  <si>
    <t>円④</t>
  </si>
  <si>
    <t>円⑤</t>
  </si>
  <si>
    <t>①+②+③+④+⑤</t>
  </si>
  <si>
    <t>※ピアノ使用団体のみ(代表１校）</t>
  </si>
  <si>
    <t>※（協議の上、代表校１校にて申請）</t>
  </si>
  <si>
    <t>（各校に運営要綱等を送付する送料として）</t>
  </si>
  <si>
    <t>数字のみを記入してください。（指揮者を除く）</t>
  </si>
  <si>
    <t>海外出版曲の場合は必ず記入してください。邦人の場合は「なし」と記入してください。</t>
  </si>
  <si>
    <t>オフステージ</t>
  </si>
  <si>
    <t>オフステージ（舞台裏での演奏）の有無を入れてください。</t>
  </si>
  <si>
    <t>ピアノ使用の有無を入れてください。</t>
  </si>
  <si>
    <t>自校：</t>
  </si>
  <si>
    <t>オフステージ</t>
  </si>
  <si>
    <t>オフステージ</t>
  </si>
  <si>
    <r>
      <t>このシートを</t>
    </r>
    <r>
      <rPr>
        <b/>
        <sz val="10"/>
        <rFont val="ＭＳ Ｐ明朝"/>
        <family val="1"/>
      </rPr>
      <t>１部</t>
    </r>
    <r>
      <rPr>
        <sz val="10"/>
        <rFont val="ＭＳ Ｐ明朝"/>
        <family val="1"/>
      </rPr>
      <t>プリントして提出　６／１１　(金)　必着書留郵便</t>
    </r>
  </si>
  <si>
    <t>所属長（自署）</t>
  </si>
  <si>
    <r>
      <t>　③とは別に印刷用のシート（A3サイズ）を</t>
    </r>
    <r>
      <rPr>
        <b/>
        <u val="single"/>
        <sz val="12"/>
        <rFont val="ＭＳ Ｐゴシック"/>
        <family val="3"/>
      </rPr>
      <t>各学校ごとに</t>
    </r>
    <r>
      <rPr>
        <b/>
        <sz val="12"/>
        <color indexed="10"/>
        <rFont val="ＭＳ Ｐゴシック"/>
        <family val="3"/>
      </rPr>
      <t>１部</t>
    </r>
    <r>
      <rPr>
        <sz val="12"/>
        <rFont val="ＭＳ Ｐゴシック"/>
        <family val="3"/>
      </rPr>
      <t>印刷し，それに</t>
    </r>
    <r>
      <rPr>
        <b/>
        <u val="single"/>
        <sz val="12"/>
        <rFont val="ＭＳ Ｐゴシック"/>
        <family val="3"/>
      </rPr>
      <t>それぞれの</t>
    </r>
    <r>
      <rPr>
        <sz val="12"/>
        <rFont val="ＭＳ Ｐゴシック"/>
        <family val="3"/>
      </rPr>
      <t>所属長の自署及び職印を押印し，</t>
    </r>
    <r>
      <rPr>
        <b/>
        <u val="single"/>
        <sz val="12"/>
        <rFont val="ＭＳ Ｐゴシック"/>
        <family val="3"/>
      </rPr>
      <t>代表校がまとめて</t>
    </r>
    <r>
      <rPr>
        <b/>
        <sz val="12"/>
        <color indexed="10"/>
        <rFont val="ＭＳ Ｐゴシック"/>
        <family val="3"/>
      </rPr>
      <t>下記の書類を同封</t>
    </r>
    <r>
      <rPr>
        <sz val="12"/>
        <rFont val="ＭＳ Ｐゴシック"/>
        <family val="3"/>
      </rPr>
      <t>のうえ、</t>
    </r>
    <r>
      <rPr>
        <b/>
        <sz val="12"/>
        <color indexed="10"/>
        <rFont val="ＭＳ Ｐゴシック"/>
        <family val="3"/>
      </rPr>
      <t>書留郵送または配達記録にて送って</t>
    </r>
    <r>
      <rPr>
        <sz val="12"/>
        <rFont val="ＭＳ Ｐゴシック"/>
        <family val="3"/>
      </rPr>
      <t xml:space="preserve">ください。
（６月１１日必着のこと）
</t>
    </r>
    <r>
      <rPr>
        <sz val="12"/>
        <color indexed="12"/>
        <rFont val="ＭＳ Ｐゴシック"/>
        <family val="3"/>
      </rPr>
      <t xml:space="preserve">同封する書類
　・郵便払込票（右1/3）のコピーを申込書の裏面に糊付ける
　　　　（領収書側に貼らないように注意ください）
　・自由曲スコア表紙（曲名，作曲者名，編曲者名が分かるページ）のコピー（A4サイズ）×１部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</si>
</sst>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校&quot;\)"/>
    <numFmt numFmtId="177" formatCode="#&quot;　名&quot;"/>
    <numFmt numFmtId="178" formatCode="#&quot;　枚&quot;"/>
    <numFmt numFmtId="179" formatCode="#&quot;　台&quot;"/>
    <numFmt numFmtId="180" formatCode="#&quot;名&quot;"/>
    <numFmt numFmtId="181" formatCode="#&quot;枚&quot;"/>
    <numFmt numFmtId="182" formatCode="#,##0_);[Red]\(#,##0\)"/>
    <numFmt numFmtId="183" formatCode="#,##0_ "/>
    <numFmt numFmtId="184" formatCode="0_);[Red]\(0\)"/>
    <numFmt numFmtId="185" formatCode="[&lt;=999]000;[&lt;=9999]000\-00;000\-0000"/>
    <numFmt numFmtId="186" formatCode="#&quot;人&quot;"/>
  </numFmts>
  <fonts count="40">
    <font>
      <sz val="11"/>
      <name val="ＭＳ Ｐゴシック"/>
      <family val="0"/>
    </font>
    <font>
      <b/>
      <sz val="14"/>
      <name val="ＭＳ Ｐゴシック"/>
      <family val="3"/>
    </font>
    <font>
      <sz val="6"/>
      <name val="ＭＳ Ｐゴシック"/>
      <family val="3"/>
    </font>
    <font>
      <sz val="11"/>
      <color indexed="48"/>
      <name val="ＭＳ Ｐゴシック"/>
      <family val="3"/>
    </font>
    <font>
      <b/>
      <sz val="11"/>
      <color indexed="10"/>
      <name val="ＭＳ Ｐゴシック"/>
      <family val="3"/>
    </font>
    <font>
      <b/>
      <sz val="14"/>
      <color indexed="12"/>
      <name val="ＭＳ Ｐゴシック"/>
      <family val="3"/>
    </font>
    <font>
      <b/>
      <sz val="12"/>
      <color indexed="10"/>
      <name val="ＭＳ Ｐゴシック"/>
      <family val="3"/>
    </font>
    <font>
      <b/>
      <sz val="16"/>
      <color indexed="10"/>
      <name val="ＭＳ Ｐゴシック"/>
      <family val="3"/>
    </font>
    <font>
      <sz val="12"/>
      <name val="ＭＳ Ｐゴシック"/>
      <family val="3"/>
    </font>
    <font>
      <b/>
      <u val="single"/>
      <sz val="12"/>
      <name val="ＭＳ Ｐゴシック"/>
      <family val="3"/>
    </font>
    <font>
      <b/>
      <sz val="12"/>
      <name val="ＭＳ Ｐゴシック"/>
      <family val="3"/>
    </font>
    <font>
      <b/>
      <sz val="16"/>
      <name val="ＭＳ Ｐ明朝"/>
      <family val="1"/>
    </font>
    <font>
      <sz val="11"/>
      <name val="ＭＳ Ｐ明朝"/>
      <family val="1"/>
    </font>
    <font>
      <b/>
      <sz val="14"/>
      <color indexed="10"/>
      <name val="ＭＳ Ｐゴシック"/>
      <family val="3"/>
    </font>
    <font>
      <sz val="14"/>
      <name val="ＭＳ Ｐ明朝"/>
      <family val="1"/>
    </font>
    <font>
      <sz val="10"/>
      <name val="ＭＳ Ｐ明朝"/>
      <family val="1"/>
    </font>
    <font>
      <sz val="10"/>
      <name val="ＭＳ Ｐゴシック"/>
      <family val="3"/>
    </font>
    <font>
      <sz val="9"/>
      <name val="ＭＳ Ｐ明朝"/>
      <family val="1"/>
    </font>
    <font>
      <b/>
      <sz val="10"/>
      <color indexed="10"/>
      <name val="ＭＳ Ｐ明朝"/>
      <family val="1"/>
    </font>
    <font>
      <sz val="8"/>
      <name val="ＭＳ Ｐ明朝"/>
      <family val="1"/>
    </font>
    <font>
      <sz val="8"/>
      <name val="ＭＳ Ｐゴシック"/>
      <family val="3"/>
    </font>
    <font>
      <sz val="14"/>
      <name val="ＭＳ 明朝"/>
      <family val="1"/>
    </font>
    <font>
      <b/>
      <sz val="11"/>
      <color indexed="10"/>
      <name val="ＭＳ Ｐ明朝"/>
      <family val="1"/>
    </font>
    <font>
      <b/>
      <sz val="14"/>
      <name val="ＭＳ Ｐ明朝"/>
      <family val="1"/>
    </font>
    <font>
      <sz val="12"/>
      <name val="ＭＳ Ｐ明朝"/>
      <family val="1"/>
    </font>
    <font>
      <b/>
      <sz val="11"/>
      <name val="ＭＳ Ｐゴシック"/>
      <family val="0"/>
    </font>
    <font>
      <sz val="12"/>
      <color indexed="12"/>
      <name val="ＭＳ Ｐゴシック"/>
      <family val="3"/>
    </font>
    <font>
      <sz val="14"/>
      <name val="ＭＳ Ｐゴシック"/>
      <family val="3"/>
    </font>
    <font>
      <sz val="12"/>
      <color indexed="10"/>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color indexed="12"/>
      <name val="ＭＳ Ｐ明朝"/>
      <family val="1"/>
    </font>
    <font>
      <b/>
      <sz val="18"/>
      <color indexed="12"/>
      <name val="ＭＳ Ｐ明朝"/>
      <family val="1"/>
    </font>
    <font>
      <sz val="14"/>
      <color indexed="12"/>
      <name val="ＭＳ Ｐ明朝"/>
      <family val="1"/>
    </font>
    <font>
      <sz val="9"/>
      <color indexed="12"/>
      <name val="ＭＳ Ｐ明朝"/>
      <family val="1"/>
    </font>
    <font>
      <sz val="11"/>
      <color indexed="12"/>
      <name val="ＭＳ Ｐゴシック"/>
      <family val="3"/>
    </font>
    <font>
      <sz val="12"/>
      <color indexed="12"/>
      <name val="ＭＳ Ｐ明朝"/>
      <family val="1"/>
    </font>
    <font>
      <sz val="12"/>
      <color indexed="12"/>
      <name val="ＭＳ 明朝"/>
      <family val="1"/>
    </font>
    <font>
      <b/>
      <sz val="10"/>
      <name val="ＭＳ Ｐ明朝"/>
      <family val="1"/>
    </font>
  </fonts>
  <fills count="4">
    <fill>
      <patternFill/>
    </fill>
    <fill>
      <patternFill patternType="gray125"/>
    </fill>
    <fill>
      <patternFill patternType="solid">
        <fgColor indexed="43"/>
        <bgColor indexed="64"/>
      </patternFill>
    </fill>
    <fill>
      <patternFill patternType="lightGray">
        <fgColor indexed="45"/>
      </patternFill>
    </fill>
  </fills>
  <borders count="49">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hair"/>
      <top>
        <color indexed="63"/>
      </top>
      <bottom>
        <color indexed="63"/>
      </bottom>
    </border>
    <border>
      <left>
        <color indexed="63"/>
      </left>
      <right>
        <color indexed="63"/>
      </right>
      <top>
        <color indexed="63"/>
      </top>
      <bottom style="dotted"/>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style="hair"/>
      <top style="thin"/>
      <bottom>
        <color indexed="63"/>
      </bottom>
    </border>
    <border>
      <left>
        <color indexed="63"/>
      </left>
      <right style="hair"/>
      <top>
        <color indexed="63"/>
      </top>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0" borderId="0" applyNumberFormat="0" applyFill="0" applyBorder="0" applyAlignment="0" applyProtection="0"/>
  </cellStyleXfs>
  <cellXfs count="513">
    <xf numFmtId="0" fontId="0" fillId="0" borderId="0" xfId="0" applyAlignment="1">
      <alignment/>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xf>
    <xf numFmtId="0" fontId="8" fillId="2" borderId="1" xfId="0" applyFont="1" applyFill="1" applyBorder="1" applyAlignment="1">
      <alignment vertical="top"/>
    </xf>
    <xf numFmtId="0" fontId="8" fillId="0" borderId="0" xfId="0" applyFont="1" applyAlignment="1">
      <alignment/>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center" vertical="top"/>
    </xf>
    <xf numFmtId="0" fontId="0" fillId="0" borderId="0" xfId="0" applyAlignment="1">
      <alignment vertical="top"/>
    </xf>
    <xf numFmtId="0" fontId="12" fillId="0" borderId="0" xfId="0" applyFont="1" applyAlignment="1" applyProtection="1">
      <alignment/>
      <protection/>
    </xf>
    <xf numFmtId="0" fontId="12" fillId="0" borderId="2" xfId="0" applyFont="1" applyBorder="1" applyAlignment="1" applyProtection="1">
      <alignment horizontal="center" vertical="center"/>
      <protection/>
    </xf>
    <xf numFmtId="0" fontId="14" fillId="0" borderId="3" xfId="0" applyFont="1" applyBorder="1" applyAlignment="1" applyProtection="1">
      <alignment horizontal="center" vertical="center"/>
      <protection/>
    </xf>
    <xf numFmtId="0" fontId="15" fillId="0" borderId="0" xfId="0" applyFont="1" applyAlignment="1" applyProtection="1">
      <alignment vertical="center" shrinkToFit="1"/>
      <protection/>
    </xf>
    <xf numFmtId="0" fontId="15" fillId="0" borderId="0" xfId="0" applyFont="1" applyAlignment="1" applyProtection="1">
      <alignment/>
      <protection/>
    </xf>
    <xf numFmtId="0" fontId="16" fillId="0" borderId="2" xfId="0" applyFont="1" applyBorder="1" applyAlignment="1" applyProtection="1">
      <alignment vertical="center" shrinkToFit="1"/>
      <protection/>
    </xf>
    <xf numFmtId="0" fontId="17" fillId="0" borderId="0" xfId="0" applyFont="1" applyAlignment="1" applyProtection="1">
      <alignment/>
      <protection/>
    </xf>
    <xf numFmtId="0" fontId="15" fillId="0" borderId="0" xfId="0" applyFont="1" applyAlignment="1" applyProtection="1">
      <alignment horizontal="center" vertical="center"/>
      <protection/>
    </xf>
    <xf numFmtId="0" fontId="17" fillId="0" borderId="4" xfId="0" applyFont="1" applyBorder="1" applyAlignment="1" applyProtection="1">
      <alignment horizontal="center" vertical="center"/>
      <protection/>
    </xf>
    <xf numFmtId="0" fontId="12" fillId="0" borderId="5"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0" fontId="15" fillId="0" borderId="0" xfId="0" applyFont="1" applyAlignment="1" applyProtection="1">
      <alignment vertical="center" wrapText="1" shrinkToFit="1"/>
      <protection/>
    </xf>
    <xf numFmtId="0" fontId="12" fillId="0" borderId="0" xfId="0" applyFont="1" applyAlignment="1" applyProtection="1">
      <alignment vertical="center" wrapText="1"/>
      <protection/>
    </xf>
    <xf numFmtId="0" fontId="12" fillId="0" borderId="2" xfId="0" applyFont="1" applyBorder="1" applyAlignment="1" applyProtection="1">
      <alignment horizontal="center" vertical="center" shrinkToFit="1"/>
      <protection/>
    </xf>
    <xf numFmtId="0" fontId="17" fillId="0" borderId="2" xfId="0" applyFont="1" applyBorder="1" applyAlignment="1" applyProtection="1">
      <alignment horizontal="center" vertical="center"/>
      <protection/>
    </xf>
    <xf numFmtId="177" fontId="17" fillId="0" borderId="1" xfId="0" applyNumberFormat="1"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protection/>
    </xf>
    <xf numFmtId="0" fontId="12" fillId="0" borderId="0" xfId="0" applyFont="1" applyAlignment="1">
      <alignment vertical="center"/>
    </xf>
    <xf numFmtId="0" fontId="12" fillId="0" borderId="7" xfId="0" applyFont="1" applyBorder="1" applyAlignment="1" applyProtection="1">
      <alignment/>
      <protection/>
    </xf>
    <xf numFmtId="0" fontId="12" fillId="0" borderId="0" xfId="0" applyFont="1" applyAlignment="1">
      <alignment/>
    </xf>
    <xf numFmtId="0" fontId="12" fillId="0" borderId="0" xfId="0" applyFont="1" applyBorder="1" applyAlignment="1">
      <alignment vertical="center"/>
    </xf>
    <xf numFmtId="0" fontId="12" fillId="0" borderId="0" xfId="0" applyFont="1" applyBorder="1" applyAlignment="1">
      <alignment horizontal="right" vertical="center"/>
    </xf>
    <xf numFmtId="0" fontId="0" fillId="0" borderId="0" xfId="0" applyAlignment="1" applyProtection="1">
      <alignment/>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shrinkToFit="1"/>
      <protection hidden="1"/>
    </xf>
    <xf numFmtId="0" fontId="0" fillId="0" borderId="3" xfId="0" applyBorder="1" applyAlignment="1" applyProtection="1">
      <alignment vertical="center" shrinkToFit="1"/>
      <protection hidden="1"/>
    </xf>
    <xf numFmtId="0" fontId="0" fillId="0" borderId="2" xfId="0" applyBorder="1" applyAlignment="1" applyProtection="1">
      <alignment vertical="center" shrinkToFit="1"/>
      <protection hidden="1"/>
    </xf>
    <xf numFmtId="0" fontId="0" fillId="0" borderId="3" xfId="0" applyBorder="1" applyAlignment="1" applyProtection="1">
      <alignment horizontal="center" vertical="center" shrinkToFit="1"/>
      <protection/>
    </xf>
    <xf numFmtId="0" fontId="0" fillId="0" borderId="0" xfId="0" applyAlignment="1">
      <alignment vertical="center" shrinkToFit="1"/>
    </xf>
    <xf numFmtId="0" fontId="0" fillId="0" borderId="2" xfId="0" applyBorder="1" applyAlignment="1">
      <alignment vertical="center" shrinkToFit="1"/>
    </xf>
    <xf numFmtId="0" fontId="0" fillId="0" borderId="2" xfId="0" applyFill="1" applyBorder="1" applyAlignment="1" applyProtection="1">
      <alignment horizontal="center" vertical="center" shrinkToFit="1"/>
      <protection/>
    </xf>
    <xf numFmtId="0" fontId="0" fillId="0" borderId="2" xfId="0" applyBorder="1" applyAlignment="1">
      <alignment/>
    </xf>
    <xf numFmtId="0" fontId="0" fillId="0" borderId="2" xfId="0" applyBorder="1" applyAlignment="1" applyProtection="1">
      <alignment vertical="center"/>
      <protection/>
    </xf>
    <xf numFmtId="0" fontId="0" fillId="0" borderId="8" xfId="0" applyBorder="1" applyAlignment="1">
      <alignment/>
    </xf>
    <xf numFmtId="0" fontId="0" fillId="0" borderId="0" xfId="0" applyBorder="1" applyAlignment="1">
      <alignment/>
    </xf>
    <xf numFmtId="0" fontId="0" fillId="0" borderId="2" xfId="0" applyBorder="1" applyAlignment="1" applyProtection="1">
      <alignment horizontal="center" vertical="center"/>
      <protection/>
    </xf>
    <xf numFmtId="0" fontId="0" fillId="0" borderId="1" xfId="0" applyBorder="1" applyAlignment="1" applyProtection="1">
      <alignment horizontal="center" vertical="center"/>
      <protection/>
    </xf>
    <xf numFmtId="0" fontId="4" fillId="0" borderId="2" xfId="0" applyFont="1" applyBorder="1" applyAlignment="1">
      <alignment horizontal="center" vertical="center"/>
    </xf>
    <xf numFmtId="0" fontId="25" fillId="0" borderId="2" xfId="0" applyFont="1" applyBorder="1" applyAlignment="1">
      <alignment horizontal="center" vertical="center"/>
    </xf>
    <xf numFmtId="0" fontId="0" fillId="0" borderId="0" xfId="0" applyAlignment="1" applyProtection="1">
      <alignment/>
      <protection/>
    </xf>
    <xf numFmtId="0" fontId="8" fillId="2" borderId="1" xfId="0" applyFont="1" applyFill="1" applyBorder="1" applyAlignment="1">
      <alignment horizontal="center" vertical="top" wrapText="1"/>
    </xf>
    <xf numFmtId="0" fontId="27" fillId="0" borderId="0" xfId="0" applyFont="1" applyAlignment="1">
      <alignment/>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shrinkToFit="1"/>
      <protection/>
    </xf>
    <xf numFmtId="0" fontId="16" fillId="0" borderId="1" xfId="0" applyFont="1" applyBorder="1" applyAlignment="1">
      <alignment horizontal="center" vertical="center" shrinkToFit="1"/>
    </xf>
    <xf numFmtId="0" fontId="15" fillId="0" borderId="0" xfId="0" applyFont="1" applyAlignment="1" applyProtection="1">
      <alignment vertical="center"/>
      <protection/>
    </xf>
    <xf numFmtId="0" fontId="12" fillId="0" borderId="3" xfId="0" applyFont="1" applyBorder="1" applyAlignment="1" applyProtection="1">
      <alignment horizontal="center" vertical="center" shrinkToFit="1"/>
      <protection/>
    </xf>
    <xf numFmtId="0" fontId="23" fillId="0" borderId="0" xfId="0" applyFont="1" applyAlignment="1" applyProtection="1">
      <alignment vertical="center" shrinkToFit="1"/>
      <protection/>
    </xf>
    <xf numFmtId="0" fontId="23" fillId="0" borderId="10" xfId="0" applyFont="1" applyBorder="1" applyAlignment="1" applyProtection="1">
      <alignment vertical="center" shrinkToFit="1"/>
      <protection/>
    </xf>
    <xf numFmtId="0" fontId="12" fillId="0" borderId="10" xfId="0" applyFont="1" applyBorder="1" applyAlignment="1">
      <alignment/>
    </xf>
    <xf numFmtId="0" fontId="12" fillId="0" borderId="0" xfId="0" applyFont="1" applyBorder="1" applyAlignment="1">
      <alignment/>
    </xf>
    <xf numFmtId="0" fontId="12" fillId="0" borderId="0" xfId="0" applyFont="1" applyBorder="1" applyAlignment="1">
      <alignment horizontal="center" vertical="center"/>
    </xf>
    <xf numFmtId="0" fontId="12" fillId="0" borderId="0" xfId="0" applyFont="1" applyAlignment="1">
      <alignment horizontal="center" vertical="center"/>
    </xf>
    <xf numFmtId="0" fontId="17" fillId="0" borderId="0" xfId="0" applyFont="1" applyAlignment="1">
      <alignment/>
    </xf>
    <xf numFmtId="0" fontId="17" fillId="0" borderId="10" xfId="0" applyFont="1" applyBorder="1" applyAlignment="1">
      <alignment/>
    </xf>
    <xf numFmtId="0" fontId="0" fillId="0" borderId="0" xfId="0" applyAlignment="1">
      <alignment vertical="center"/>
    </xf>
    <xf numFmtId="0" fontId="12" fillId="0" borderId="0" xfId="0" applyFont="1" applyBorder="1" applyAlignment="1" applyProtection="1">
      <alignment horizontal="center" vertical="center"/>
      <protection/>
    </xf>
    <xf numFmtId="0" fontId="12" fillId="0" borderId="8" xfId="0" applyFont="1" applyBorder="1" applyAlignment="1" applyProtection="1">
      <alignment horizontal="center" vertical="center" shrinkToFit="1"/>
      <protection/>
    </xf>
    <xf numFmtId="183" fontId="12" fillId="0" borderId="0" xfId="0" applyNumberFormat="1" applyFont="1" applyBorder="1" applyAlignment="1">
      <alignment vertical="center"/>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7" xfId="0" applyFont="1" applyBorder="1" applyAlignment="1" applyProtection="1">
      <alignment horizontal="center" vertical="center" shrinkToFit="1"/>
      <protection/>
    </xf>
    <xf numFmtId="0" fontId="12" fillId="0" borderId="14" xfId="0" applyFont="1" applyBorder="1" applyAlignment="1" applyProtection="1">
      <alignment horizontal="center" vertical="center" shrinkToFit="1"/>
      <protection/>
    </xf>
    <xf numFmtId="0" fontId="12" fillId="0" borderId="15" xfId="0" applyFont="1" applyBorder="1" applyAlignment="1" applyProtection="1">
      <alignment horizontal="center" vertical="center" shrinkToFit="1"/>
      <protection/>
    </xf>
    <xf numFmtId="181" fontId="12" fillId="0" borderId="15" xfId="0" applyNumberFormat="1" applyFont="1" applyBorder="1" applyAlignment="1" applyProtection="1">
      <alignment vertical="center"/>
      <protection/>
    </xf>
    <xf numFmtId="181" fontId="12" fillId="0" borderId="15" xfId="0" applyNumberFormat="1" applyFont="1" applyBorder="1" applyAlignment="1" applyProtection="1">
      <alignment horizontal="left" vertical="center"/>
      <protection/>
    </xf>
    <xf numFmtId="181" fontId="12" fillId="0" borderId="16" xfId="0" applyNumberFormat="1" applyFont="1" applyBorder="1" applyAlignment="1" applyProtection="1">
      <alignment horizontal="left" vertical="center"/>
      <protection/>
    </xf>
    <xf numFmtId="181" fontId="12" fillId="0" borderId="17" xfId="0" applyNumberFormat="1" applyFont="1" applyBorder="1" applyAlignment="1" applyProtection="1">
      <alignment horizontal="left" vertical="center"/>
      <protection/>
    </xf>
    <xf numFmtId="0" fontId="12" fillId="0" borderId="0" xfId="0" applyFont="1" applyBorder="1" applyAlignment="1" applyProtection="1">
      <alignment vertical="center"/>
      <protection/>
    </xf>
    <xf numFmtId="0" fontId="12" fillId="0" borderId="17" xfId="0" applyFont="1" applyBorder="1" applyAlignment="1" applyProtection="1">
      <alignment/>
      <protection/>
    </xf>
    <xf numFmtId="0" fontId="24" fillId="0" borderId="8" xfId="0" applyFont="1" applyBorder="1" applyAlignment="1" applyProtection="1">
      <alignment vertical="center"/>
      <protection/>
    </xf>
    <xf numFmtId="0" fontId="24" fillId="0" borderId="16" xfId="0" applyFont="1" applyBorder="1" applyAlignment="1" applyProtection="1">
      <alignment vertical="center"/>
      <protection/>
    </xf>
    <xf numFmtId="0" fontId="31" fillId="0" borderId="8" xfId="0" applyFont="1" applyBorder="1" applyAlignment="1" applyProtection="1">
      <alignment horizontal="center" vertical="center" shrinkToFit="1"/>
      <protection/>
    </xf>
    <xf numFmtId="0" fontId="24" fillId="0" borderId="8" xfId="0" applyNumberFormat="1"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Border="1" applyAlignment="1" applyProtection="1">
      <alignment/>
      <protection/>
    </xf>
    <xf numFmtId="0" fontId="12" fillId="0" borderId="15" xfId="0" applyFont="1" applyBorder="1" applyAlignment="1" applyProtection="1">
      <alignment/>
      <protection/>
    </xf>
    <xf numFmtId="0" fontId="12" fillId="0" borderId="0" xfId="0" applyFont="1" applyBorder="1" applyAlignment="1" applyProtection="1">
      <alignment/>
      <protection/>
    </xf>
    <xf numFmtId="0" fontId="12" fillId="0" borderId="15" xfId="0" applyFont="1" applyBorder="1" applyAlignment="1" applyProtection="1">
      <alignment/>
      <protection/>
    </xf>
    <xf numFmtId="0" fontId="12" fillId="0" borderId="0" xfId="0" applyFont="1" applyBorder="1" applyAlignment="1" applyProtection="1">
      <alignment horizontal="right" vertical="center"/>
      <protection/>
    </xf>
    <xf numFmtId="0" fontId="12" fillId="0" borderId="11" xfId="0" applyFont="1" applyBorder="1" applyAlignment="1" applyProtection="1">
      <alignment/>
      <protection/>
    </xf>
    <xf numFmtId="0" fontId="12" fillId="0" borderId="11" xfId="0" applyFont="1" applyBorder="1" applyAlignment="1" applyProtection="1">
      <alignment vertical="center"/>
      <protection/>
    </xf>
    <xf numFmtId="0" fontId="12" fillId="0" borderId="18" xfId="0" applyFont="1" applyBorder="1" applyAlignment="1" applyProtection="1">
      <alignment/>
      <protection/>
    </xf>
    <xf numFmtId="0" fontId="12" fillId="0" borderId="19" xfId="0" applyFont="1" applyBorder="1" applyAlignment="1" applyProtection="1">
      <alignment/>
      <protection/>
    </xf>
    <xf numFmtId="0" fontId="14" fillId="2" borderId="2" xfId="0" applyFont="1" applyFill="1" applyBorder="1" applyAlignment="1" applyProtection="1">
      <alignment horizontal="center" vertical="center"/>
      <protection locked="0"/>
    </xf>
    <xf numFmtId="0" fontId="0" fillId="0" borderId="2" xfId="0" applyBorder="1" applyAlignment="1">
      <alignment vertical="center"/>
    </xf>
    <xf numFmtId="0" fontId="14" fillId="2" borderId="3" xfId="0" applyFont="1" applyFill="1" applyBorder="1" applyAlignment="1" applyProtection="1">
      <alignment horizontal="center" vertical="center" shrinkToFit="1"/>
      <protection locked="0"/>
    </xf>
    <xf numFmtId="0" fontId="0" fillId="0" borderId="0" xfId="0" applyFont="1" applyAlignment="1">
      <alignment vertical="center"/>
    </xf>
    <xf numFmtId="0" fontId="17" fillId="0" borderId="20" xfId="0" applyFont="1" applyBorder="1" applyAlignment="1" applyProtection="1">
      <alignment horizontal="center" vertical="center"/>
      <protection/>
    </xf>
    <xf numFmtId="0" fontId="17" fillId="0" borderId="21" xfId="0" applyFont="1" applyBorder="1" applyAlignment="1" applyProtection="1">
      <alignment horizontal="center" vertical="center"/>
      <protection/>
    </xf>
    <xf numFmtId="0" fontId="14" fillId="0" borderId="9" xfId="0" applyFont="1" applyBorder="1" applyAlignment="1" applyProtection="1">
      <alignment vertical="center"/>
      <protection/>
    </xf>
    <xf numFmtId="0" fontId="17" fillId="0" borderId="22" xfId="0" applyFont="1" applyBorder="1" applyAlignment="1" applyProtection="1">
      <alignment horizontal="center" vertical="center"/>
      <protection/>
    </xf>
    <xf numFmtId="0" fontId="14" fillId="0" borderId="3" xfId="0" applyFont="1" applyBorder="1" applyAlignment="1" applyProtection="1">
      <alignment vertical="center"/>
      <protection/>
    </xf>
    <xf numFmtId="0" fontId="13" fillId="0" borderId="0" xfId="0" applyFont="1" applyAlignment="1" applyProtection="1">
      <alignment horizontal="left" vertical="center"/>
      <protection/>
    </xf>
    <xf numFmtId="0" fontId="12" fillId="0" borderId="2" xfId="0" applyFont="1" applyBorder="1" applyAlignment="1" applyProtection="1">
      <alignment horizontal="center" vertical="center"/>
      <protection/>
    </xf>
    <xf numFmtId="0" fontId="14" fillId="2" borderId="1" xfId="0" applyFont="1" applyFill="1" applyBorder="1" applyAlignment="1" applyProtection="1">
      <alignment horizontal="right" vertical="center"/>
      <protection locked="0"/>
    </xf>
    <xf numFmtId="0" fontId="14" fillId="2" borderId="3" xfId="0" applyFont="1" applyFill="1" applyBorder="1" applyAlignment="1" applyProtection="1">
      <alignment horizontal="right" vertical="center"/>
      <protection locked="0"/>
    </xf>
    <xf numFmtId="0" fontId="12" fillId="2" borderId="1"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protection locked="0"/>
    </xf>
    <xf numFmtId="0" fontId="15" fillId="0" borderId="0" xfId="0" applyFont="1" applyAlignment="1" applyProtection="1">
      <alignment vertical="center" wrapText="1"/>
      <protection/>
    </xf>
    <xf numFmtId="0" fontId="11" fillId="0" borderId="19" xfId="0" applyFont="1" applyBorder="1" applyAlignment="1" applyProtection="1">
      <alignment horizontal="center" vertical="center" shrinkToFit="1"/>
      <protection/>
    </xf>
    <xf numFmtId="0" fontId="0" fillId="0" borderId="8" xfId="0" applyBorder="1" applyAlignment="1">
      <alignment horizontal="center" vertical="center"/>
    </xf>
    <xf numFmtId="0" fontId="12" fillId="0" borderId="2" xfId="0" applyFont="1" applyBorder="1" applyAlignment="1" applyProtection="1">
      <alignment horizontal="center" vertical="center" shrinkToFit="1"/>
      <protection/>
    </xf>
    <xf numFmtId="0" fontId="8" fillId="3" borderId="9" xfId="0" applyFont="1" applyFill="1" applyBorder="1" applyAlignment="1">
      <alignment vertical="top" wrapText="1"/>
    </xf>
    <xf numFmtId="0" fontId="8" fillId="3" borderId="3" xfId="0" applyFont="1" applyFill="1" applyBorder="1" applyAlignment="1">
      <alignment vertical="top" wrapText="1"/>
    </xf>
    <xf numFmtId="0" fontId="28" fillId="2" borderId="9" xfId="0" applyFont="1" applyFill="1" applyBorder="1" applyAlignment="1">
      <alignment vertical="top" wrapText="1"/>
    </xf>
    <xf numFmtId="0" fontId="8" fillId="3" borderId="1" xfId="0" applyFont="1" applyFill="1" applyBorder="1" applyAlignment="1">
      <alignment vertical="top" wrapText="1"/>
    </xf>
    <xf numFmtId="0" fontId="1" fillId="0" borderId="0" xfId="0" applyFont="1" applyAlignment="1">
      <alignment horizontal="center" vertical="center" shrinkToFit="1"/>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9" xfId="0" applyBorder="1" applyAlignment="1">
      <alignment horizontal="center" vertical="center"/>
    </xf>
    <xf numFmtId="0" fontId="7" fillId="2" borderId="1" xfId="0" applyFont="1" applyFill="1" applyBorder="1" applyAlignment="1">
      <alignment horizontal="center" vertical="top"/>
    </xf>
    <xf numFmtId="0" fontId="7" fillId="2" borderId="3" xfId="0" applyFont="1" applyFill="1" applyBorder="1" applyAlignment="1">
      <alignment horizontal="center" vertical="top"/>
    </xf>
    <xf numFmtId="0" fontId="7" fillId="2" borderId="9" xfId="0" applyFont="1" applyFill="1" applyBorder="1" applyAlignment="1">
      <alignment horizontal="center" vertical="top"/>
    </xf>
    <xf numFmtId="0" fontId="8" fillId="2" borderId="3" xfId="0" applyFont="1" applyFill="1" applyBorder="1" applyAlignment="1">
      <alignment vertical="top" wrapText="1"/>
    </xf>
    <xf numFmtId="0" fontId="8" fillId="2" borderId="9" xfId="0" applyFont="1" applyFill="1" applyBorder="1" applyAlignment="1">
      <alignment vertical="top" wrapText="1"/>
    </xf>
    <xf numFmtId="0" fontId="28" fillId="2" borderId="3" xfId="0" applyFont="1" applyFill="1" applyBorder="1" applyAlignment="1">
      <alignment vertical="top" wrapText="1"/>
    </xf>
    <xf numFmtId="0" fontId="12" fillId="2" borderId="22"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4" fillId="2" borderId="23"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5" xfId="0" applyFont="1" applyFill="1" applyBorder="1" applyAlignment="1" applyProtection="1">
      <alignment horizontal="center" vertical="center" shrinkToFit="1"/>
      <protection locked="0"/>
    </xf>
    <xf numFmtId="0" fontId="20" fillId="0" borderId="0" xfId="0" applyFont="1" applyAlignment="1">
      <alignment horizontal="left" vertical="center" shrinkToFit="1"/>
    </xf>
    <xf numFmtId="0" fontId="18" fillId="0" borderId="0" xfId="0" applyFont="1" applyAlignment="1" applyProtection="1">
      <alignment vertical="center" wrapText="1"/>
      <protection/>
    </xf>
    <xf numFmtId="0" fontId="12" fillId="0" borderId="2" xfId="0" applyFont="1" applyBorder="1" applyAlignment="1" applyProtection="1">
      <alignment horizontal="center" vertical="center" textRotation="255"/>
      <protection/>
    </xf>
    <xf numFmtId="0" fontId="14" fillId="0" borderId="1" xfId="0" applyFont="1" applyBorder="1" applyAlignment="1" applyProtection="1">
      <alignment horizontal="center" vertical="center"/>
      <protection/>
    </xf>
    <xf numFmtId="0" fontId="14" fillId="0" borderId="3" xfId="0" applyFont="1" applyBorder="1" applyAlignment="1" applyProtection="1">
      <alignment horizontal="center" vertical="center"/>
      <protection/>
    </xf>
    <xf numFmtId="0" fontId="14" fillId="0" borderId="9" xfId="0" applyFont="1" applyBorder="1" applyAlignment="1" applyProtection="1">
      <alignment horizontal="center" vertical="center"/>
      <protection/>
    </xf>
    <xf numFmtId="0" fontId="12" fillId="0" borderId="26" xfId="0" applyFont="1" applyBorder="1" applyAlignment="1" applyProtection="1">
      <alignment horizontal="center" vertical="center" textRotation="255"/>
      <protection/>
    </xf>
    <xf numFmtId="0" fontId="12" fillId="0" borderId="27" xfId="0" applyFont="1" applyBorder="1" applyAlignment="1" applyProtection="1">
      <alignment horizontal="center" vertical="center" textRotation="255"/>
      <protection/>
    </xf>
    <xf numFmtId="0" fontId="12" fillId="0" borderId="28" xfId="0" applyFont="1" applyBorder="1" applyAlignment="1" applyProtection="1">
      <alignment horizontal="center" vertical="center" textRotation="255"/>
      <protection/>
    </xf>
    <xf numFmtId="0" fontId="14" fillId="2" borderId="29" xfId="0" applyFont="1" applyFill="1" applyBorder="1" applyAlignment="1" applyProtection="1">
      <alignment horizontal="center" vertical="center" shrinkToFit="1"/>
      <protection locked="0"/>
    </xf>
    <xf numFmtId="0" fontId="14" fillId="2" borderId="30"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12" fillId="2" borderId="24"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center" vertical="center" shrinkToFit="1"/>
      <protection locked="0"/>
    </xf>
    <xf numFmtId="0" fontId="12" fillId="0" borderId="2" xfId="0" applyFont="1" applyBorder="1" applyAlignment="1" applyProtection="1">
      <alignment horizontal="center" vertical="center" textRotation="255" wrapText="1"/>
      <protection/>
    </xf>
    <xf numFmtId="0" fontId="14" fillId="2" borderId="1"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0" fontId="14" fillId="2" borderId="9"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0" borderId="2" xfId="0" applyFont="1" applyBorder="1" applyAlignment="1" applyProtection="1">
      <alignment horizontal="center" vertical="center" wrapText="1"/>
      <protection/>
    </xf>
    <xf numFmtId="177" fontId="14" fillId="2" borderId="1" xfId="0" applyNumberFormat="1" applyFont="1" applyFill="1" applyBorder="1" applyAlignment="1" applyProtection="1">
      <alignment horizontal="center" vertical="center" shrinkToFit="1"/>
      <protection locked="0"/>
    </xf>
    <xf numFmtId="177" fontId="14" fillId="2" borderId="3" xfId="0" applyNumberFormat="1" applyFont="1" applyFill="1" applyBorder="1" applyAlignment="1" applyProtection="1">
      <alignment horizontal="center" vertical="center" shrinkToFit="1"/>
      <protection locked="0"/>
    </xf>
    <xf numFmtId="0" fontId="12" fillId="0" borderId="1" xfId="0" applyFont="1" applyBorder="1" applyAlignment="1" applyProtection="1">
      <alignment horizontal="center" vertical="center" wrapText="1" shrinkToFit="1"/>
      <protection/>
    </xf>
    <xf numFmtId="0" fontId="12" fillId="0" borderId="3" xfId="0" applyFont="1" applyBorder="1" applyAlignment="1" applyProtection="1">
      <alignment horizontal="center" vertical="center" wrapText="1" shrinkToFit="1"/>
      <protection/>
    </xf>
    <xf numFmtId="0" fontId="12" fillId="0" borderId="9" xfId="0" applyFont="1" applyBorder="1" applyAlignment="1" applyProtection="1">
      <alignment horizontal="center" vertical="center" wrapText="1" shrinkToFit="1"/>
      <protection/>
    </xf>
    <xf numFmtId="178" fontId="14" fillId="2" borderId="1" xfId="0" applyNumberFormat="1" applyFont="1" applyFill="1" applyBorder="1" applyAlignment="1" applyProtection="1">
      <alignment horizontal="center" vertical="center" shrinkToFit="1"/>
      <protection locked="0"/>
    </xf>
    <xf numFmtId="178" fontId="14" fillId="2" borderId="3" xfId="0" applyNumberFormat="1" applyFont="1" applyFill="1" applyBorder="1" applyAlignment="1" applyProtection="1">
      <alignment horizontal="center" vertical="center" shrinkToFit="1"/>
      <protection locked="0"/>
    </xf>
    <xf numFmtId="178" fontId="14" fillId="2" borderId="9" xfId="0" applyNumberFormat="1" applyFont="1" applyFill="1" applyBorder="1" applyAlignment="1" applyProtection="1">
      <alignment horizontal="center" vertical="center" shrinkToFit="1"/>
      <protection locked="0"/>
    </xf>
    <xf numFmtId="0" fontId="21" fillId="2" borderId="1"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2" borderId="9" xfId="0" applyFont="1" applyFill="1" applyBorder="1" applyAlignment="1" applyProtection="1">
      <alignment horizontal="center" vertical="center" shrinkToFit="1"/>
      <protection locked="0"/>
    </xf>
    <xf numFmtId="179" fontId="14" fillId="2" borderId="1" xfId="0" applyNumberFormat="1" applyFont="1" applyFill="1" applyBorder="1" applyAlignment="1" applyProtection="1">
      <alignment horizontal="center" vertical="center" shrinkToFit="1"/>
      <protection locked="0"/>
    </xf>
    <xf numFmtId="179" fontId="14" fillId="2" borderId="3" xfId="0" applyNumberFormat="1" applyFont="1" applyFill="1" applyBorder="1" applyAlignment="1" applyProtection="1">
      <alignment horizontal="center" vertical="center" shrinkToFit="1"/>
      <protection locked="0"/>
    </xf>
    <xf numFmtId="179" fontId="14" fillId="2" borderId="9" xfId="0" applyNumberFormat="1" applyFont="1" applyFill="1" applyBorder="1" applyAlignment="1" applyProtection="1">
      <alignment horizontal="center" vertical="center" shrinkToFit="1"/>
      <protection locked="0"/>
    </xf>
    <xf numFmtId="0" fontId="12" fillId="0" borderId="1"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12" fillId="0" borderId="9" xfId="0" applyFont="1" applyBorder="1" applyAlignment="1" applyProtection="1">
      <alignment horizontal="center" vertical="center"/>
      <protection/>
    </xf>
    <xf numFmtId="0" fontId="22" fillId="0" borderId="1" xfId="0" applyFont="1" applyBorder="1" applyAlignment="1" applyProtection="1">
      <alignment horizontal="center" vertical="center"/>
      <protection/>
    </xf>
    <xf numFmtId="0" fontId="22" fillId="0" borderId="3" xfId="0" applyFont="1" applyBorder="1" applyAlignment="1" applyProtection="1">
      <alignment horizontal="center" vertical="center"/>
      <protection/>
    </xf>
    <xf numFmtId="0" fontId="22" fillId="0" borderId="9"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9" fillId="0" borderId="0" xfId="0" applyFont="1" applyAlignment="1" applyProtection="1">
      <alignment horizontal="left" vertical="center" shrinkToFit="1"/>
      <protection/>
    </xf>
    <xf numFmtId="0" fontId="19" fillId="0" borderId="3" xfId="0" applyFont="1" applyBorder="1" applyAlignment="1" applyProtection="1">
      <alignment vertical="center" wrapText="1" shrinkToFit="1"/>
      <protection/>
    </xf>
    <xf numFmtId="0" fontId="19" fillId="0" borderId="9" xfId="0" applyFont="1" applyBorder="1" applyAlignment="1" applyProtection="1">
      <alignment vertical="center" wrapText="1" shrinkToFit="1"/>
      <protection/>
    </xf>
    <xf numFmtId="0" fontId="20" fillId="0" borderId="3" xfId="0" applyFont="1" applyBorder="1" applyAlignment="1">
      <alignment vertical="center" shrinkToFit="1"/>
    </xf>
    <xf numFmtId="0" fontId="20" fillId="0" borderId="9" xfId="0" applyFont="1" applyBorder="1" applyAlignment="1">
      <alignment vertical="center" shrinkToFit="1"/>
    </xf>
    <xf numFmtId="0" fontId="15" fillId="0" borderId="0" xfId="0" applyFont="1" applyAlignment="1" applyProtection="1">
      <alignment vertical="top" wrapText="1"/>
      <protection/>
    </xf>
    <xf numFmtId="0" fontId="35" fillId="0" borderId="8" xfId="0" applyNumberFormat="1" applyFont="1" applyBorder="1" applyAlignment="1" applyProtection="1">
      <alignment horizontal="center" vertical="center" shrinkToFit="1"/>
      <protection/>
    </xf>
    <xf numFmtId="0" fontId="35" fillId="0" borderId="16" xfId="0" applyNumberFormat="1" applyFont="1" applyBorder="1" applyAlignment="1" applyProtection="1">
      <alignment horizontal="center" vertical="center" shrinkToFit="1"/>
      <protection/>
    </xf>
    <xf numFmtId="0" fontId="35" fillId="0" borderId="32" xfId="0" applyNumberFormat="1" applyFont="1" applyBorder="1" applyAlignment="1" applyProtection="1">
      <alignment horizontal="center" vertical="center" shrinkToFit="1"/>
      <protection/>
    </xf>
    <xf numFmtId="0" fontId="35" fillId="0" borderId="33" xfId="0" applyNumberFormat="1" applyFont="1" applyBorder="1" applyAlignment="1" applyProtection="1">
      <alignment horizontal="center" vertical="center" shrinkToFit="1"/>
      <protection/>
    </xf>
    <xf numFmtId="0" fontId="32" fillId="0" borderId="34"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7" xfId="0" applyFont="1" applyBorder="1" applyAlignment="1">
      <alignment horizontal="center" vertical="center" shrinkToFit="1"/>
    </xf>
    <xf numFmtId="0" fontId="14" fillId="0" borderId="36"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18" xfId="0" applyFont="1" applyBorder="1" applyAlignment="1" applyProtection="1">
      <alignment horizontal="center" vertical="center" shrinkToFit="1"/>
      <protection/>
    </xf>
    <xf numFmtId="49" fontId="17" fillId="0" borderId="37" xfId="0" applyNumberFormat="1" applyFont="1" applyBorder="1" applyAlignment="1" applyProtection="1">
      <alignment horizontal="center" vertical="center" shrinkToFit="1"/>
      <protection/>
    </xf>
    <xf numFmtId="49" fontId="17" fillId="0" borderId="8" xfId="0" applyNumberFormat="1" applyFont="1" applyBorder="1" applyAlignment="1" applyProtection="1">
      <alignment horizontal="center" vertical="center" shrinkToFit="1"/>
      <protection/>
    </xf>
    <xf numFmtId="49" fontId="17" fillId="0" borderId="38" xfId="0" applyNumberFormat="1" applyFont="1" applyBorder="1" applyAlignment="1" applyProtection="1">
      <alignment horizontal="center" vertical="center" shrinkToFit="1"/>
      <protection/>
    </xf>
    <xf numFmtId="49" fontId="17" fillId="0" borderId="32" xfId="0" applyNumberFormat="1" applyFont="1" applyBorder="1" applyAlignment="1" applyProtection="1">
      <alignment horizontal="center" vertical="center" shrinkToFit="1"/>
      <protection/>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183" fontId="32" fillId="0" borderId="37" xfId="0" applyNumberFormat="1" applyFont="1" applyBorder="1" applyAlignment="1">
      <alignment vertical="center"/>
    </xf>
    <xf numFmtId="0" fontId="36" fillId="0" borderId="8" xfId="0" applyFont="1" applyBorder="1" applyAlignment="1">
      <alignment vertical="center"/>
    </xf>
    <xf numFmtId="0" fontId="36" fillId="0" borderId="40" xfId="0" applyFont="1" applyBorder="1" applyAlignment="1">
      <alignment vertical="center"/>
    </xf>
    <xf numFmtId="0" fontId="36" fillId="0" borderId="0" xfId="0" applyFont="1" applyAlignment="1">
      <alignment vertical="center"/>
    </xf>
    <xf numFmtId="0" fontId="36" fillId="0" borderId="41" xfId="0" applyFont="1" applyBorder="1" applyAlignment="1">
      <alignment vertical="center"/>
    </xf>
    <xf numFmtId="0" fontId="36" fillId="0" borderId="19" xfId="0" applyFont="1" applyBorder="1" applyAlignment="1">
      <alignment vertical="center"/>
    </xf>
    <xf numFmtId="0" fontId="12" fillId="0" borderId="16" xfId="0" applyFont="1"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4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45" xfId="0" applyFont="1" applyBorder="1" applyAlignment="1">
      <alignment horizontal="center" vertical="center"/>
    </xf>
    <xf numFmtId="0" fontId="32" fillId="0" borderId="8" xfId="0" applyFont="1" applyBorder="1" applyAlignment="1">
      <alignment horizontal="right" vertical="center"/>
    </xf>
    <xf numFmtId="0" fontId="32" fillId="0" borderId="0" xfId="0" applyFont="1" applyBorder="1" applyAlignment="1">
      <alignment horizontal="right" vertical="center"/>
    </xf>
    <xf numFmtId="0" fontId="32" fillId="0" borderId="19" xfId="0" applyFont="1" applyBorder="1" applyAlignment="1">
      <alignment horizontal="right" vertical="center"/>
    </xf>
    <xf numFmtId="0" fontId="12" fillId="0" borderId="8" xfId="0" applyFont="1" applyBorder="1" applyAlignment="1">
      <alignment vertical="center"/>
    </xf>
    <xf numFmtId="0" fontId="12" fillId="0" borderId="44"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19" xfId="0" applyFont="1" applyBorder="1" applyAlignment="1">
      <alignment vertical="center"/>
    </xf>
    <xf numFmtId="0" fontId="12" fillId="0" borderId="45" xfId="0" applyFont="1" applyBorder="1" applyAlignment="1">
      <alignment vertical="center"/>
    </xf>
    <xf numFmtId="0" fontId="15" fillId="0" borderId="0" xfId="0" applyFont="1" applyAlignment="1" applyProtection="1">
      <alignment vertical="center"/>
      <protection/>
    </xf>
    <xf numFmtId="0" fontId="12" fillId="0" borderId="0" xfId="0" applyFont="1" applyAlignment="1">
      <alignment horizontal="center" vertical="center"/>
    </xf>
    <xf numFmtId="0" fontId="37" fillId="0" borderId="0" xfId="0" applyFont="1" applyBorder="1" applyAlignment="1">
      <alignment horizontal="center" vertical="center" shrinkToFit="1"/>
    </xf>
    <xf numFmtId="0" fontId="12" fillId="0" borderId="0" xfId="0" applyFont="1" applyAlignment="1">
      <alignment horizontal="center"/>
    </xf>
    <xf numFmtId="0" fontId="12" fillId="0" borderId="0" xfId="0" applyFont="1" applyAlignment="1">
      <alignment vertical="center"/>
    </xf>
    <xf numFmtId="183" fontId="12" fillId="0" borderId="37" xfId="0" applyNumberFormat="1" applyFont="1" applyBorder="1" applyAlignment="1">
      <alignment vertical="center"/>
    </xf>
    <xf numFmtId="0" fontId="0" fillId="0" borderId="8" xfId="0" applyFont="1" applyBorder="1" applyAlignment="1">
      <alignment vertical="center"/>
    </xf>
    <xf numFmtId="0" fontId="0" fillId="0" borderId="40" xfId="0" applyFont="1" applyBorder="1" applyAlignment="1">
      <alignment vertical="center"/>
    </xf>
    <xf numFmtId="0" fontId="0" fillId="0" borderId="0" xfId="0" applyFont="1" applyAlignment="1">
      <alignment vertical="center"/>
    </xf>
    <xf numFmtId="0" fontId="0" fillId="0" borderId="41" xfId="0" applyFont="1" applyBorder="1" applyAlignment="1">
      <alignment vertical="center"/>
    </xf>
    <xf numFmtId="0" fontId="0" fillId="0" borderId="19" xfId="0" applyFont="1" applyBorder="1" applyAlignment="1">
      <alignment vertical="center"/>
    </xf>
    <xf numFmtId="183" fontId="32" fillId="0" borderId="0" xfId="0" applyNumberFormat="1" applyFont="1" applyBorder="1" applyAlignment="1">
      <alignment vertical="center"/>
    </xf>
    <xf numFmtId="183" fontId="32" fillId="0" borderId="19" xfId="0" applyNumberFormat="1" applyFont="1" applyBorder="1" applyAlignment="1">
      <alignment vertical="center"/>
    </xf>
    <xf numFmtId="0" fontId="12" fillId="0" borderId="17" xfId="0" applyFont="1" applyBorder="1" applyAlignment="1">
      <alignment horizontal="center" vertical="center"/>
    </xf>
    <xf numFmtId="0" fontId="12" fillId="0" borderId="7" xfId="0" applyFont="1" applyBorder="1" applyAlignment="1">
      <alignment horizontal="center" vertical="center"/>
    </xf>
    <xf numFmtId="0" fontId="32" fillId="0" borderId="14"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Border="1" applyAlignment="1">
      <alignment horizontal="center" vertical="center" shrinkToFit="1"/>
    </xf>
    <xf numFmtId="0" fontId="32" fillId="0" borderId="8" xfId="0" applyNumberFormat="1" applyFont="1" applyBorder="1" applyAlignment="1">
      <alignment vertical="center"/>
    </xf>
    <xf numFmtId="0" fontId="32" fillId="0" borderId="0" xfId="0" applyNumberFormat="1" applyFont="1" applyBorder="1" applyAlignment="1">
      <alignment vertical="center"/>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37" fillId="0" borderId="40" xfId="0" applyFont="1" applyBorder="1" applyAlignment="1">
      <alignment horizontal="center" vertical="center" shrinkToFit="1"/>
    </xf>
    <xf numFmtId="0" fontId="36" fillId="0" borderId="0" xfId="0" applyFont="1" applyAlignment="1">
      <alignment shrinkToFit="1"/>
    </xf>
    <xf numFmtId="0" fontId="36" fillId="0" borderId="40" xfId="0" applyFont="1" applyBorder="1" applyAlignment="1">
      <alignment shrinkToFit="1"/>
    </xf>
    <xf numFmtId="0" fontId="17" fillId="0" borderId="26" xfId="0" applyFont="1" applyBorder="1" applyAlignment="1" applyProtection="1">
      <alignment horizontal="center" vertical="center"/>
      <protection/>
    </xf>
    <xf numFmtId="0" fontId="17" fillId="0" borderId="46"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32" fillId="0" borderId="8" xfId="0" applyFont="1" applyBorder="1" applyAlignment="1" applyProtection="1">
      <alignment horizontal="center" vertical="center" shrinkToFit="1"/>
      <protection/>
    </xf>
    <xf numFmtId="0" fontId="32" fillId="0" borderId="16" xfId="0" applyFont="1" applyBorder="1" applyAlignment="1" applyProtection="1">
      <alignment horizontal="center" vertical="center" shrinkToFit="1"/>
      <protection/>
    </xf>
    <xf numFmtId="0" fontId="32" fillId="0" borderId="0" xfId="0" applyFont="1" applyBorder="1" applyAlignment="1" applyProtection="1">
      <alignment horizontal="center" vertical="center" shrinkToFit="1"/>
      <protection/>
    </xf>
    <xf numFmtId="0" fontId="32" fillId="0" borderId="17" xfId="0" applyFont="1" applyBorder="1" applyAlignment="1" applyProtection="1">
      <alignment horizontal="center" vertical="center" shrinkToFit="1"/>
      <protection/>
    </xf>
    <xf numFmtId="0" fontId="32" fillId="0" borderId="19" xfId="0" applyFont="1" applyBorder="1" applyAlignment="1" applyProtection="1">
      <alignment horizontal="center" vertical="center" shrinkToFit="1"/>
      <protection/>
    </xf>
    <xf numFmtId="0" fontId="32" fillId="0" borderId="7" xfId="0" applyFont="1" applyBorder="1" applyAlignment="1" applyProtection="1">
      <alignment horizontal="center" vertical="center" shrinkToFit="1"/>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4" fillId="0" borderId="34" xfId="0" applyFont="1" applyBorder="1" applyAlignment="1" applyProtection="1">
      <alignment horizontal="center" vertical="center" shrinkToFit="1"/>
      <protection/>
    </xf>
    <xf numFmtId="0" fontId="34" fillId="0" borderId="35" xfId="0" applyFont="1" applyBorder="1" applyAlignment="1" applyProtection="1">
      <alignment horizontal="center" vertical="center" shrinkToFit="1"/>
      <protection/>
    </xf>
    <xf numFmtId="0" fontId="34" fillId="0" borderId="0" xfId="0" applyFont="1" applyBorder="1" applyAlignment="1" applyProtection="1">
      <alignment horizontal="center" vertical="center" shrinkToFit="1"/>
      <protection/>
    </xf>
    <xf numFmtId="0" fontId="34" fillId="0" borderId="17" xfId="0" applyFont="1" applyBorder="1" applyAlignment="1" applyProtection="1">
      <alignment horizontal="center" vertical="center" shrinkToFit="1"/>
      <protection/>
    </xf>
    <xf numFmtId="0" fontId="34" fillId="0" borderId="19" xfId="0" applyFont="1" applyBorder="1" applyAlignment="1" applyProtection="1">
      <alignment horizontal="center" vertical="center" shrinkToFit="1"/>
      <protection/>
    </xf>
    <xf numFmtId="0" fontId="34" fillId="0" borderId="7" xfId="0" applyFont="1" applyBorder="1" applyAlignment="1" applyProtection="1">
      <alignment horizontal="center" vertical="center" shrinkToFit="1"/>
      <protection/>
    </xf>
    <xf numFmtId="0" fontId="12" fillId="0" borderId="47" xfId="0" applyFont="1" applyBorder="1" applyAlignment="1" applyProtection="1">
      <alignment horizontal="center" vertical="center"/>
      <protection/>
    </xf>
    <xf numFmtId="0" fontId="36" fillId="0" borderId="2" xfId="0" applyFont="1" applyBorder="1" applyAlignment="1">
      <alignment horizontal="center" vertical="center"/>
    </xf>
    <xf numFmtId="0" fontId="12" fillId="0" borderId="8"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49" fontId="17" fillId="0" borderId="14" xfId="0" applyNumberFormat="1" applyFont="1" applyBorder="1" applyAlignment="1" applyProtection="1">
      <alignment horizontal="center" vertical="center" shrinkToFit="1"/>
      <protection/>
    </xf>
    <xf numFmtId="49" fontId="17" fillId="0" borderId="48" xfId="0" applyNumberFormat="1" applyFont="1" applyBorder="1" applyAlignment="1" applyProtection="1">
      <alignment horizontal="center" vertical="center" shrinkToFit="1"/>
      <protection/>
    </xf>
    <xf numFmtId="0" fontId="34" fillId="0" borderId="14" xfId="0" applyFont="1" applyBorder="1" applyAlignment="1" applyProtection="1">
      <alignment horizontal="right" vertical="center"/>
      <protection/>
    </xf>
    <xf numFmtId="0" fontId="34" fillId="0" borderId="8" xfId="0" applyFont="1" applyBorder="1" applyAlignment="1" applyProtection="1">
      <alignment horizontal="right" vertical="center"/>
      <protection/>
    </xf>
    <xf numFmtId="0" fontId="34" fillId="0" borderId="15" xfId="0" applyFont="1" applyBorder="1" applyAlignment="1" applyProtection="1">
      <alignment horizontal="right" vertical="center"/>
      <protection/>
    </xf>
    <xf numFmtId="0" fontId="34" fillId="0" borderId="0" xfId="0" applyFont="1" applyBorder="1" applyAlignment="1" applyProtection="1">
      <alignment horizontal="right" vertical="center"/>
      <protection/>
    </xf>
    <xf numFmtId="0" fontId="34" fillId="0" borderId="18" xfId="0" applyFont="1" applyBorder="1" applyAlignment="1" applyProtection="1">
      <alignment horizontal="right" vertical="center"/>
      <protection/>
    </xf>
    <xf numFmtId="0" fontId="34" fillId="0" borderId="19" xfId="0" applyFont="1" applyBorder="1" applyAlignment="1" applyProtection="1">
      <alignment horizontal="right" vertical="center"/>
      <protection/>
    </xf>
    <xf numFmtId="0" fontId="14" fillId="0" borderId="8" xfId="0" applyFont="1" applyBorder="1" applyAlignment="1" applyProtection="1">
      <alignment vertical="center"/>
      <protection/>
    </xf>
    <xf numFmtId="0" fontId="14" fillId="0" borderId="16"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7"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7" xfId="0" applyFont="1" applyBorder="1" applyAlignment="1" applyProtection="1">
      <alignment vertical="center"/>
      <protection/>
    </xf>
    <xf numFmtId="0" fontId="33" fillId="0" borderId="0" xfId="0" applyFont="1" applyAlignment="1" applyProtection="1">
      <alignment horizontal="center" vertical="center" shrinkToFit="1"/>
      <protection/>
    </xf>
    <xf numFmtId="0" fontId="12" fillId="0" borderId="1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7" xfId="0" applyFont="1" applyBorder="1" applyAlignment="1" applyProtection="1">
      <alignment horizontal="center" vertical="center"/>
      <protection/>
    </xf>
    <xf numFmtId="0" fontId="32" fillId="0" borderId="32" xfId="0" applyFont="1" applyBorder="1" applyAlignment="1" applyProtection="1">
      <alignment horizontal="center" vertical="center" shrinkToFit="1"/>
      <protection/>
    </xf>
    <xf numFmtId="0" fontId="32" fillId="0" borderId="33" xfId="0" applyFont="1" applyBorder="1" applyAlignment="1" applyProtection="1">
      <alignment horizontal="center" vertical="center" shrinkToFit="1"/>
      <protection/>
    </xf>
    <xf numFmtId="0" fontId="15" fillId="0" borderId="47" xfId="0" applyFont="1" applyBorder="1" applyAlignment="1" applyProtection="1">
      <alignment horizontal="center" vertical="center"/>
      <protection/>
    </xf>
    <xf numFmtId="0" fontId="34" fillId="0" borderId="8"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181" fontId="32" fillId="0" borderId="37" xfId="0" applyNumberFormat="1" applyFont="1" applyBorder="1" applyAlignment="1" applyProtection="1">
      <alignment horizontal="center" vertical="center"/>
      <protection/>
    </xf>
    <xf numFmtId="0" fontId="36" fillId="0" borderId="8" xfId="0" applyFont="1" applyBorder="1" applyAlignment="1">
      <alignment/>
    </xf>
    <xf numFmtId="0" fontId="36" fillId="0" borderId="40" xfId="0" applyFont="1" applyBorder="1" applyAlignment="1">
      <alignment/>
    </xf>
    <xf numFmtId="0" fontId="36" fillId="0" borderId="0" xfId="0" applyFont="1" applyAlignment="1">
      <alignment/>
    </xf>
    <xf numFmtId="0" fontId="36" fillId="0" borderId="41" xfId="0" applyFont="1" applyBorder="1" applyAlignment="1">
      <alignment/>
    </xf>
    <xf numFmtId="0" fontId="36" fillId="0" borderId="19" xfId="0" applyFont="1" applyBorder="1" applyAlignment="1">
      <alignment/>
    </xf>
    <xf numFmtId="0" fontId="12" fillId="0" borderId="26"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0" fillId="0" borderId="27" xfId="0" applyBorder="1" applyAlignment="1">
      <alignment/>
    </xf>
    <xf numFmtId="0" fontId="0" fillId="0" borderId="28" xfId="0" applyBorder="1" applyAlignment="1">
      <alignment/>
    </xf>
    <xf numFmtId="0" fontId="17" fillId="0" borderId="27" xfId="0" applyFont="1" applyBorder="1" applyAlignment="1" applyProtection="1">
      <alignment horizontal="center" vertical="center"/>
      <protection/>
    </xf>
    <xf numFmtId="0" fontId="12" fillId="0" borderId="14" xfId="0" applyFont="1" applyBorder="1" applyAlignment="1" applyProtection="1">
      <alignment horizontal="center" vertical="center" shrinkToFit="1"/>
      <protection/>
    </xf>
    <xf numFmtId="0" fontId="12" fillId="0" borderId="44" xfId="0" applyFont="1" applyBorder="1" applyAlignment="1" applyProtection="1">
      <alignment horizontal="center" vertical="center" shrinkToFit="1"/>
      <protection/>
    </xf>
    <xf numFmtId="0" fontId="12" fillId="0" borderId="15" xfId="0" applyFont="1" applyBorder="1" applyAlignment="1" applyProtection="1">
      <alignment horizontal="center" vertical="center" shrinkToFit="1"/>
      <protection/>
    </xf>
    <xf numFmtId="0" fontId="12" fillId="0" borderId="10" xfId="0" applyFont="1" applyBorder="1" applyAlignment="1" applyProtection="1">
      <alignment horizontal="center" vertical="center" shrinkToFit="1"/>
      <protection/>
    </xf>
    <xf numFmtId="0" fontId="12" fillId="0" borderId="18" xfId="0" applyFont="1" applyBorder="1" applyAlignment="1" applyProtection="1">
      <alignment horizontal="center" vertical="center" shrinkToFit="1"/>
      <protection/>
    </xf>
    <xf numFmtId="0" fontId="12" fillId="0" borderId="45" xfId="0" applyFont="1" applyBorder="1" applyAlignment="1" applyProtection="1">
      <alignment horizontal="center" vertical="center" shrinkToFit="1"/>
      <protection/>
    </xf>
    <xf numFmtId="0" fontId="32" fillId="0" borderId="14" xfId="0" applyFont="1" applyBorder="1" applyAlignment="1" applyProtection="1">
      <alignment horizontal="center" vertical="center" shrinkToFit="1"/>
      <protection/>
    </xf>
    <xf numFmtId="0" fontId="32" fillId="0" borderId="15" xfId="0" applyFont="1" applyBorder="1" applyAlignment="1" applyProtection="1">
      <alignment horizontal="center" vertical="center" shrinkToFit="1"/>
      <protection/>
    </xf>
    <xf numFmtId="0" fontId="32" fillId="0" borderId="18" xfId="0" applyFont="1" applyBorder="1" applyAlignment="1" applyProtection="1">
      <alignment horizontal="center" vertical="center" shrinkToFit="1"/>
      <protection/>
    </xf>
    <xf numFmtId="0" fontId="12" fillId="0" borderId="37" xfId="0" applyFont="1" applyBorder="1" applyAlignment="1" applyProtection="1">
      <alignment vertical="center" shrinkToFit="1"/>
      <protection/>
    </xf>
    <xf numFmtId="0" fontId="12" fillId="0" borderId="8" xfId="0" applyFont="1" applyBorder="1" applyAlignment="1" applyProtection="1">
      <alignment vertical="center" shrinkToFit="1"/>
      <protection/>
    </xf>
    <xf numFmtId="0" fontId="12" fillId="0" borderId="16" xfId="0" applyFont="1" applyBorder="1" applyAlignment="1" applyProtection="1">
      <alignment vertical="center" shrinkToFit="1"/>
      <protection/>
    </xf>
    <xf numFmtId="0" fontId="12" fillId="0" borderId="40" xfId="0" applyFont="1" applyBorder="1" applyAlignment="1" applyProtection="1">
      <alignment vertical="center" shrinkToFit="1"/>
      <protection/>
    </xf>
    <xf numFmtId="0" fontId="12" fillId="0" borderId="0" xfId="0" applyFont="1" applyBorder="1" applyAlignment="1" applyProtection="1">
      <alignment vertical="center" shrinkToFit="1"/>
      <protection/>
    </xf>
    <xf numFmtId="0" fontId="12" fillId="0" borderId="17" xfId="0" applyFont="1" applyBorder="1" applyAlignment="1" applyProtection="1">
      <alignment vertical="center" shrinkToFit="1"/>
      <protection/>
    </xf>
    <xf numFmtId="0" fontId="12" fillId="0" borderId="41" xfId="0" applyFont="1" applyBorder="1" applyAlignment="1" applyProtection="1">
      <alignment vertical="center" shrinkToFit="1"/>
      <protection/>
    </xf>
    <xf numFmtId="0" fontId="12" fillId="0" borderId="19" xfId="0" applyFont="1" applyBorder="1" applyAlignment="1" applyProtection="1">
      <alignment vertical="center" shrinkToFit="1"/>
      <protection/>
    </xf>
    <xf numFmtId="0" fontId="12" fillId="0" borderId="7" xfId="0" applyFont="1" applyBorder="1" applyAlignment="1" applyProtection="1">
      <alignment vertical="center" shrinkToFit="1"/>
      <protection/>
    </xf>
    <xf numFmtId="0" fontId="12" fillId="0" borderId="14"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37" xfId="0" applyFont="1" applyBorder="1" applyAlignment="1">
      <alignment horizontal="center"/>
    </xf>
    <xf numFmtId="0" fontId="12" fillId="0" borderId="16" xfId="0" applyFont="1" applyBorder="1" applyAlignment="1">
      <alignment horizontal="center"/>
    </xf>
    <xf numFmtId="0" fontId="12" fillId="0" borderId="40" xfId="0" applyFont="1" applyBorder="1" applyAlignment="1">
      <alignment horizontal="center"/>
    </xf>
    <xf numFmtId="0" fontId="12" fillId="0" borderId="17" xfId="0" applyFont="1" applyBorder="1" applyAlignment="1">
      <alignment horizontal="center"/>
    </xf>
    <xf numFmtId="0" fontId="12" fillId="0" borderId="41" xfId="0" applyFont="1" applyBorder="1" applyAlignment="1">
      <alignment horizontal="center"/>
    </xf>
    <xf numFmtId="0" fontId="12" fillId="0" borderId="7" xfId="0" applyFont="1" applyBorder="1" applyAlignment="1">
      <alignment horizontal="center"/>
    </xf>
    <xf numFmtId="0" fontId="32" fillId="0" borderId="37" xfId="0" applyFont="1" applyBorder="1" applyAlignment="1" applyProtection="1">
      <alignment horizontal="center" vertical="center"/>
      <protection/>
    </xf>
    <xf numFmtId="0" fontId="32" fillId="0" borderId="16" xfId="0" applyFont="1" applyBorder="1" applyAlignment="1" applyProtection="1">
      <alignment horizontal="center" vertical="center"/>
      <protection/>
    </xf>
    <xf numFmtId="0" fontId="32" fillId="0" borderId="40" xfId="0" applyFont="1" applyBorder="1" applyAlignment="1" applyProtection="1">
      <alignment horizontal="center" vertical="center"/>
      <protection/>
    </xf>
    <xf numFmtId="0" fontId="32" fillId="0" borderId="17" xfId="0" applyFont="1" applyBorder="1" applyAlignment="1" applyProtection="1">
      <alignment horizontal="center" vertical="center"/>
      <protection/>
    </xf>
    <xf numFmtId="0" fontId="32" fillId="0" borderId="41" xfId="0" applyFont="1" applyBorder="1" applyAlignment="1" applyProtection="1">
      <alignment horizontal="center" vertical="center"/>
      <protection/>
    </xf>
    <xf numFmtId="0" fontId="32" fillId="0" borderId="7" xfId="0" applyFont="1" applyBorder="1" applyAlignment="1" applyProtection="1">
      <alignment horizontal="center" vertical="center"/>
      <protection/>
    </xf>
    <xf numFmtId="0" fontId="0" fillId="0" borderId="8" xfId="0" applyBorder="1" applyAlignment="1">
      <alignment/>
    </xf>
    <xf numFmtId="0" fontId="0" fillId="0" borderId="44" xfId="0" applyBorder="1" applyAlignment="1">
      <alignment/>
    </xf>
    <xf numFmtId="0" fontId="0" fillId="0" borderId="15" xfId="0" applyBorder="1" applyAlignment="1">
      <alignment/>
    </xf>
    <xf numFmtId="0" fontId="0" fillId="0" borderId="0" xfId="0" applyAlignment="1">
      <alignment/>
    </xf>
    <xf numFmtId="0" fontId="0" fillId="0" borderId="10" xfId="0" applyBorder="1" applyAlignment="1">
      <alignment/>
    </xf>
    <xf numFmtId="0" fontId="0" fillId="0" borderId="18" xfId="0" applyBorder="1" applyAlignment="1">
      <alignment/>
    </xf>
    <xf numFmtId="0" fontId="0" fillId="0" borderId="19" xfId="0" applyBorder="1" applyAlignment="1">
      <alignment/>
    </xf>
    <xf numFmtId="0" fontId="0" fillId="0" borderId="45" xfId="0" applyBorder="1" applyAlignment="1">
      <alignment/>
    </xf>
    <xf numFmtId="0" fontId="37" fillId="0" borderId="36" xfId="0" applyFont="1" applyBorder="1" applyAlignment="1" applyProtection="1">
      <alignment horizontal="center" vertical="center" shrinkToFit="1"/>
      <protection/>
    </xf>
    <xf numFmtId="0" fontId="37" fillId="0" borderId="34" xfId="0" applyFont="1" applyBorder="1" applyAlignment="1" applyProtection="1">
      <alignment horizontal="center" vertical="center" shrinkToFit="1"/>
      <protection/>
    </xf>
    <xf numFmtId="0" fontId="37" fillId="0" borderId="35" xfId="0" applyFont="1" applyBorder="1" applyAlignment="1" applyProtection="1">
      <alignment horizontal="center" vertical="center" shrinkToFit="1"/>
      <protection/>
    </xf>
    <xf numFmtId="0" fontId="37" fillId="0" borderId="15" xfId="0" applyFont="1" applyBorder="1" applyAlignment="1" applyProtection="1">
      <alignment horizontal="center" vertical="center" shrinkToFit="1"/>
      <protection/>
    </xf>
    <xf numFmtId="0" fontId="37" fillId="0" borderId="0" xfId="0" applyFont="1" applyBorder="1" applyAlignment="1" applyProtection="1">
      <alignment horizontal="center" vertical="center" shrinkToFit="1"/>
      <protection/>
    </xf>
    <xf numFmtId="0" fontId="37" fillId="0" borderId="17" xfId="0" applyFont="1" applyBorder="1" applyAlignment="1" applyProtection="1">
      <alignment horizontal="center" vertical="center" shrinkToFit="1"/>
      <protection/>
    </xf>
    <xf numFmtId="0" fontId="37" fillId="0" borderId="18" xfId="0" applyFont="1" applyBorder="1" applyAlignment="1" applyProtection="1">
      <alignment horizontal="center" vertical="center" shrinkToFit="1"/>
      <protection/>
    </xf>
    <xf numFmtId="0" fontId="37" fillId="0" borderId="19" xfId="0" applyFont="1" applyBorder="1" applyAlignment="1" applyProtection="1">
      <alignment horizontal="center" vertical="center" shrinkToFit="1"/>
      <protection/>
    </xf>
    <xf numFmtId="0" fontId="37" fillId="0" borderId="7" xfId="0" applyFont="1" applyBorder="1" applyAlignment="1" applyProtection="1">
      <alignment horizontal="center" vertical="center" shrinkToFit="1"/>
      <protection/>
    </xf>
    <xf numFmtId="0" fontId="35" fillId="0" borderId="14" xfId="0" applyFont="1" applyBorder="1" applyAlignment="1" applyProtection="1">
      <alignment horizontal="center" vertical="center" shrinkToFit="1"/>
      <protection/>
    </xf>
    <xf numFmtId="0" fontId="35" fillId="0" borderId="8" xfId="0"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0" fontId="35" fillId="0" borderId="15" xfId="0" applyFont="1" applyBorder="1" applyAlignment="1" applyProtection="1">
      <alignment horizontal="center" vertical="center" shrinkToFit="1"/>
      <protection/>
    </xf>
    <xf numFmtId="0" fontId="35" fillId="0" borderId="0" xfId="0" applyFont="1" applyBorder="1" applyAlignment="1" applyProtection="1">
      <alignment horizontal="center" vertical="center" shrinkToFit="1"/>
      <protection/>
    </xf>
    <xf numFmtId="0" fontId="35" fillId="0" borderId="17" xfId="0" applyFont="1" applyBorder="1" applyAlignment="1" applyProtection="1">
      <alignment horizontal="center" vertical="center" shrinkToFit="1"/>
      <protection/>
    </xf>
    <xf numFmtId="0" fontId="12" fillId="0" borderId="8" xfId="0" applyFont="1" applyBorder="1" applyAlignment="1" applyProtection="1">
      <alignment horizontal="right" vertical="center" shrinkToFit="1"/>
      <protection/>
    </xf>
    <xf numFmtId="0" fontId="12" fillId="0" borderId="0" xfId="0" applyFont="1" applyBorder="1" applyAlignment="1" applyProtection="1">
      <alignment horizontal="right" vertical="center" shrinkToFit="1"/>
      <protection/>
    </xf>
    <xf numFmtId="0" fontId="12" fillId="0" borderId="19" xfId="0" applyFont="1" applyBorder="1" applyAlignment="1" applyProtection="1">
      <alignment horizontal="right" vertical="center" shrinkToFit="1"/>
      <protection/>
    </xf>
    <xf numFmtId="186" fontId="32" fillId="0" borderId="8" xfId="0" applyNumberFormat="1" applyFont="1" applyBorder="1" applyAlignment="1" applyProtection="1">
      <alignment horizontal="center" vertical="center"/>
      <protection/>
    </xf>
    <xf numFmtId="186" fontId="32" fillId="0" borderId="0" xfId="0" applyNumberFormat="1" applyFont="1" applyBorder="1" applyAlignment="1" applyProtection="1">
      <alignment horizontal="center" vertical="center"/>
      <protection/>
    </xf>
    <xf numFmtId="186" fontId="32" fillId="0" borderId="19" xfId="0" applyNumberFormat="1" applyFont="1" applyBorder="1" applyAlignment="1" applyProtection="1">
      <alignment horizontal="center" vertical="center"/>
      <protection/>
    </xf>
    <xf numFmtId="186" fontId="32" fillId="0" borderId="37" xfId="0" applyNumberFormat="1" applyFont="1" applyBorder="1" applyAlignment="1" applyProtection="1">
      <alignment horizontal="center" vertical="center"/>
      <protection/>
    </xf>
    <xf numFmtId="186" fontId="36" fillId="0" borderId="8" xfId="0" applyNumberFormat="1" applyFont="1" applyBorder="1" applyAlignment="1">
      <alignment/>
    </xf>
    <xf numFmtId="186" fontId="32" fillId="0" borderId="40" xfId="0" applyNumberFormat="1" applyFont="1" applyBorder="1" applyAlignment="1" applyProtection="1">
      <alignment horizontal="center" vertical="center"/>
      <protection/>
    </xf>
    <xf numFmtId="186" fontId="36" fillId="0" borderId="0" xfId="0" applyNumberFormat="1" applyFont="1" applyBorder="1" applyAlignment="1">
      <alignment/>
    </xf>
    <xf numFmtId="186" fontId="36" fillId="0" borderId="41" xfId="0" applyNumberFormat="1" applyFont="1" applyBorder="1" applyAlignment="1">
      <alignment/>
    </xf>
    <xf numFmtId="186" fontId="36" fillId="0" borderId="19" xfId="0" applyNumberFormat="1" applyFont="1" applyBorder="1" applyAlignment="1">
      <alignment/>
    </xf>
    <xf numFmtId="0" fontId="12" fillId="0" borderId="26" xfId="0" applyFont="1" applyBorder="1" applyAlignment="1" applyProtection="1">
      <alignment horizontal="center" vertical="center" wrapText="1" shrinkToFit="1"/>
      <protection/>
    </xf>
    <xf numFmtId="0" fontId="12" fillId="0" borderId="27" xfId="0" applyFont="1" applyBorder="1" applyAlignment="1" applyProtection="1">
      <alignment horizontal="center" vertical="center" shrinkToFit="1"/>
      <protection/>
    </xf>
    <xf numFmtId="0" fontId="12" fillId="0" borderId="1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47" xfId="0" applyFont="1" applyBorder="1" applyAlignment="1" applyProtection="1">
      <alignment horizontal="center" vertical="center" wrapText="1"/>
      <protection/>
    </xf>
    <xf numFmtId="0" fontId="12" fillId="0" borderId="8"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32" xfId="0" applyFont="1" applyBorder="1" applyAlignment="1" applyProtection="1">
      <alignment vertical="center" wrapText="1"/>
      <protection/>
    </xf>
    <xf numFmtId="0" fontId="12" fillId="0" borderId="36" xfId="0" applyFont="1" applyBorder="1" applyAlignment="1" applyProtection="1">
      <alignment vertical="center" wrapText="1"/>
      <protection/>
    </xf>
    <xf numFmtId="0" fontId="12" fillId="0" borderId="34" xfId="0" applyFont="1" applyBorder="1" applyAlignment="1" applyProtection="1">
      <alignment vertical="center" wrapText="1"/>
      <protection/>
    </xf>
    <xf numFmtId="0" fontId="12" fillId="0" borderId="15" xfId="0" applyFont="1" applyBorder="1" applyAlignment="1" applyProtection="1">
      <alignment vertical="center" wrapText="1"/>
      <protection/>
    </xf>
    <xf numFmtId="0" fontId="12" fillId="0" borderId="18" xfId="0" applyFont="1" applyBorder="1" applyAlignment="1" applyProtection="1">
      <alignment vertical="center" wrapText="1"/>
      <protection/>
    </xf>
    <xf numFmtId="0" fontId="12" fillId="0" borderId="19" xfId="0" applyFont="1" applyBorder="1" applyAlignment="1" applyProtection="1">
      <alignment vertical="center" wrapText="1"/>
      <protection/>
    </xf>
    <xf numFmtId="0" fontId="12" fillId="0" borderId="34"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32" fillId="0" borderId="34" xfId="0" applyNumberFormat="1" applyFont="1" applyBorder="1" applyAlignment="1" applyProtection="1">
      <alignment vertical="center" wrapText="1"/>
      <protection/>
    </xf>
    <xf numFmtId="0" fontId="32" fillId="0" borderId="0" xfId="0" applyNumberFormat="1" applyFont="1" applyBorder="1" applyAlignment="1" applyProtection="1">
      <alignment vertical="center" wrapText="1"/>
      <protection/>
    </xf>
    <xf numFmtId="0" fontId="32" fillId="0" borderId="19" xfId="0" applyNumberFormat="1" applyFont="1" applyBorder="1" applyAlignment="1" applyProtection="1">
      <alignment vertical="center" wrapText="1"/>
      <protection/>
    </xf>
    <xf numFmtId="0" fontId="32" fillId="0" borderId="14" xfId="0" applyFont="1" applyBorder="1" applyAlignment="1" applyProtection="1">
      <alignment horizontal="right" vertical="center" wrapText="1"/>
      <protection/>
    </xf>
    <xf numFmtId="0" fontId="32" fillId="0" borderId="8" xfId="0" applyFont="1" applyBorder="1" applyAlignment="1" applyProtection="1">
      <alignment horizontal="right" vertical="center" wrapText="1"/>
      <protection/>
    </xf>
    <xf numFmtId="0" fontId="32" fillId="0" borderId="15" xfId="0" applyFont="1" applyBorder="1" applyAlignment="1" applyProtection="1">
      <alignment horizontal="right" vertical="center" wrapText="1"/>
      <protection/>
    </xf>
    <xf numFmtId="0" fontId="32" fillId="0" borderId="0" xfId="0" applyFont="1" applyBorder="1" applyAlignment="1" applyProtection="1">
      <alignment horizontal="right" vertical="center" wrapText="1"/>
      <protection/>
    </xf>
    <xf numFmtId="0" fontId="32" fillId="0" borderId="48" xfId="0" applyFont="1" applyBorder="1" applyAlignment="1" applyProtection="1">
      <alignment horizontal="right" vertical="center" wrapText="1"/>
      <protection/>
    </xf>
    <xf numFmtId="0" fontId="32" fillId="0" borderId="32" xfId="0" applyFont="1" applyBorder="1" applyAlignment="1" applyProtection="1">
      <alignment horizontal="right" vertical="center" wrapText="1"/>
      <protection/>
    </xf>
    <xf numFmtId="0" fontId="12" fillId="0" borderId="14" xfId="0" applyFont="1" applyBorder="1" applyAlignment="1" applyProtection="1">
      <alignment vertical="center" wrapText="1"/>
      <protection/>
    </xf>
    <xf numFmtId="0" fontId="12" fillId="0" borderId="8" xfId="0" applyFont="1" applyBorder="1" applyAlignment="1" applyProtection="1">
      <alignment vertical="center"/>
      <protection/>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7"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7" xfId="0" applyFont="1" applyBorder="1" applyAlignment="1" applyProtection="1">
      <alignment vertical="center"/>
      <protection/>
    </xf>
    <xf numFmtId="0" fontId="12" fillId="0" borderId="16" xfId="0" applyFont="1" applyBorder="1" applyAlignment="1" applyProtection="1">
      <alignment vertical="center" wrapText="1"/>
      <protection/>
    </xf>
    <xf numFmtId="0" fontId="12" fillId="0" borderId="17" xfId="0" applyFont="1" applyBorder="1" applyAlignment="1" applyProtection="1">
      <alignment vertical="center" wrapText="1"/>
      <protection/>
    </xf>
    <xf numFmtId="0" fontId="12" fillId="0" borderId="33" xfId="0" applyFont="1" applyBorder="1" applyAlignment="1" applyProtection="1">
      <alignment vertical="center" wrapText="1"/>
      <protection/>
    </xf>
    <xf numFmtId="0" fontId="12" fillId="0" borderId="35" xfId="0" applyFont="1" applyBorder="1" applyAlignment="1" applyProtection="1">
      <alignment vertical="center" wrapText="1"/>
      <protection/>
    </xf>
    <xf numFmtId="0" fontId="12" fillId="0" borderId="7" xfId="0" applyFont="1" applyBorder="1" applyAlignment="1" applyProtection="1">
      <alignment vertical="center" wrapText="1"/>
      <protection/>
    </xf>
    <xf numFmtId="183" fontId="32" fillId="0" borderId="8" xfId="0" applyNumberFormat="1" applyFont="1" applyBorder="1" applyAlignment="1" applyProtection="1">
      <alignment vertical="center" wrapText="1"/>
      <protection/>
    </xf>
    <xf numFmtId="183" fontId="32" fillId="0" borderId="0" xfId="0" applyNumberFormat="1" applyFont="1" applyBorder="1" applyAlignment="1" applyProtection="1">
      <alignment vertical="center" wrapText="1"/>
      <protection/>
    </xf>
    <xf numFmtId="183" fontId="32" fillId="0" borderId="32" xfId="0" applyNumberFormat="1" applyFont="1" applyBorder="1" applyAlignment="1" applyProtection="1">
      <alignment vertical="center" wrapText="1"/>
      <protection/>
    </xf>
    <xf numFmtId="183" fontId="32" fillId="0" borderId="34" xfId="0" applyNumberFormat="1" applyFont="1" applyBorder="1" applyAlignment="1" applyProtection="1">
      <alignment vertical="center" wrapText="1"/>
      <protection/>
    </xf>
    <xf numFmtId="183" fontId="32" fillId="0" borderId="19" xfId="0" applyNumberFormat="1" applyFont="1" applyBorder="1" applyAlignment="1" applyProtection="1">
      <alignment vertical="center" wrapText="1"/>
      <protection/>
    </xf>
    <xf numFmtId="0" fontId="12" fillId="0" borderId="46" xfId="0" applyFont="1" applyBorder="1" applyAlignment="1" applyProtection="1">
      <alignment horizontal="center" vertical="center" wrapText="1"/>
      <protection/>
    </xf>
    <xf numFmtId="0" fontId="32" fillId="0" borderId="8" xfId="0" applyNumberFormat="1" applyFont="1" applyBorder="1" applyAlignment="1" applyProtection="1">
      <alignment vertical="center"/>
      <protection/>
    </xf>
    <xf numFmtId="0" fontId="32" fillId="0" borderId="0" xfId="0" applyNumberFormat="1" applyFont="1" applyBorder="1" applyAlignment="1" applyProtection="1">
      <alignment vertical="center"/>
      <protection/>
    </xf>
    <xf numFmtId="0" fontId="32" fillId="0" borderId="19" xfId="0" applyNumberFormat="1" applyFont="1" applyBorder="1" applyAlignment="1" applyProtection="1">
      <alignment vertical="center"/>
      <protection/>
    </xf>
    <xf numFmtId="183" fontId="12" fillId="0" borderId="14" xfId="0" applyNumberFormat="1" applyFont="1" applyBorder="1" applyAlignment="1" applyProtection="1">
      <alignment vertical="center" wrapText="1" shrinkToFit="1"/>
      <protection/>
    </xf>
    <xf numFmtId="183" fontId="12" fillId="0" borderId="8" xfId="0" applyNumberFormat="1" applyFont="1" applyBorder="1" applyAlignment="1" applyProtection="1">
      <alignment vertical="center" shrinkToFit="1"/>
      <protection/>
    </xf>
    <xf numFmtId="183" fontId="12" fillId="0" borderId="15" xfId="0" applyNumberFormat="1" applyFont="1" applyBorder="1" applyAlignment="1" applyProtection="1">
      <alignment vertical="center" shrinkToFit="1"/>
      <protection/>
    </xf>
    <xf numFmtId="183" fontId="12" fillId="0" borderId="0" xfId="0" applyNumberFormat="1" applyFont="1" applyBorder="1" applyAlignment="1" applyProtection="1">
      <alignment vertical="center" shrinkToFit="1"/>
      <protection/>
    </xf>
    <xf numFmtId="183" fontId="12" fillId="0" borderId="18" xfId="0" applyNumberFormat="1" applyFont="1" applyBorder="1" applyAlignment="1" applyProtection="1">
      <alignment vertical="center" shrinkToFit="1"/>
      <protection/>
    </xf>
    <xf numFmtId="183" fontId="12" fillId="0" borderId="19" xfId="0" applyNumberFormat="1" applyFont="1" applyBorder="1" applyAlignment="1" applyProtection="1">
      <alignment vertical="center" shrinkToFit="1"/>
      <protection/>
    </xf>
    <xf numFmtId="183" fontId="32" fillId="0" borderId="8" xfId="0" applyNumberFormat="1" applyFont="1" applyBorder="1" applyAlignment="1" applyProtection="1">
      <alignment vertical="center" wrapText="1" shrinkToFit="1"/>
      <protection/>
    </xf>
    <xf numFmtId="183" fontId="32" fillId="0" borderId="0" xfId="0" applyNumberFormat="1" applyFont="1" applyBorder="1" applyAlignment="1" applyProtection="1">
      <alignment vertical="center" wrapText="1" shrinkToFit="1"/>
      <protection/>
    </xf>
    <xf numFmtId="183" fontId="32" fillId="0" borderId="19" xfId="0" applyNumberFormat="1" applyFont="1" applyBorder="1" applyAlignment="1" applyProtection="1">
      <alignment vertical="center" wrapText="1" shrinkToFit="1"/>
      <protection/>
    </xf>
    <xf numFmtId="0" fontId="12" fillId="0" borderId="15" xfId="0" applyFont="1" applyBorder="1" applyAlignment="1" applyProtection="1">
      <alignment vertical="center"/>
      <protection/>
    </xf>
    <xf numFmtId="0" fontId="32" fillId="0" borderId="0" xfId="0" applyFont="1" applyBorder="1" applyAlignment="1" applyProtection="1">
      <alignment vertical="center"/>
      <protection/>
    </xf>
    <xf numFmtId="0" fontId="12" fillId="0" borderId="16"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12" fillId="0" borderId="7" xfId="0" applyFont="1" applyBorder="1" applyAlignment="1" applyProtection="1">
      <alignment horizontal="center" vertical="center" shrinkToFit="1"/>
      <protection/>
    </xf>
    <xf numFmtId="0" fontId="38" fillId="0" borderId="14" xfId="0" applyFont="1" applyBorder="1" applyAlignment="1" applyProtection="1">
      <alignment horizontal="center" vertical="center" shrinkToFit="1"/>
      <protection/>
    </xf>
    <xf numFmtId="0" fontId="38" fillId="0" borderId="8" xfId="0" applyFont="1" applyBorder="1" applyAlignment="1" applyProtection="1">
      <alignment horizontal="center" vertical="center" shrinkToFit="1"/>
      <protection/>
    </xf>
    <xf numFmtId="0" fontId="38" fillId="0" borderId="16" xfId="0" applyFont="1" applyBorder="1" applyAlignment="1" applyProtection="1">
      <alignment horizontal="center" vertical="center" shrinkToFit="1"/>
      <protection/>
    </xf>
    <xf numFmtId="0" fontId="38" fillId="0" borderId="15" xfId="0" applyFont="1" applyBorder="1" applyAlignment="1" applyProtection="1">
      <alignment horizontal="center" vertical="center" shrinkToFit="1"/>
      <protection/>
    </xf>
    <xf numFmtId="0" fontId="38" fillId="0" borderId="0" xfId="0" applyFont="1" applyBorder="1" applyAlignment="1" applyProtection="1">
      <alignment horizontal="center" vertical="center" shrinkToFit="1"/>
      <protection/>
    </xf>
    <xf numFmtId="0" fontId="38" fillId="0" borderId="17" xfId="0" applyFont="1" applyBorder="1" applyAlignment="1" applyProtection="1">
      <alignment horizontal="center" vertical="center" shrinkToFit="1"/>
      <protection/>
    </xf>
    <xf numFmtId="0" fontId="38" fillId="0" borderId="18" xfId="0" applyFont="1" applyBorder="1" applyAlignment="1" applyProtection="1">
      <alignment horizontal="center" vertical="center" shrinkToFit="1"/>
      <protection/>
    </xf>
    <xf numFmtId="0" fontId="38" fillId="0" borderId="19" xfId="0" applyFont="1" applyBorder="1" applyAlignment="1" applyProtection="1">
      <alignment horizontal="center" vertical="center" shrinkToFit="1"/>
      <protection/>
    </xf>
    <xf numFmtId="0" fontId="38" fillId="0" borderId="7" xfId="0" applyFont="1" applyBorder="1" applyAlignment="1" applyProtection="1">
      <alignment horizontal="center" vertical="center" shrinkToFit="1"/>
      <protection/>
    </xf>
    <xf numFmtId="0" fontId="37" fillId="0" borderId="2" xfId="0" applyFont="1" applyBorder="1" applyAlignment="1" applyProtection="1">
      <alignment horizontal="center" vertical="center" shrinkToFit="1"/>
      <protection/>
    </xf>
    <xf numFmtId="0" fontId="12" fillId="0" borderId="8"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2" fillId="0" borderId="19" xfId="0" applyFont="1" applyBorder="1" applyAlignment="1" applyProtection="1">
      <alignment horizontal="center" vertical="center" shrinkToFit="1"/>
      <protection/>
    </xf>
    <xf numFmtId="0" fontId="15" fillId="0" borderId="2" xfId="0" applyFont="1" applyBorder="1" applyAlignment="1" applyProtection="1">
      <alignment horizontal="center" vertical="center" shrinkToFit="1"/>
      <protection/>
    </xf>
    <xf numFmtId="0" fontId="12" fillId="0" borderId="42"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32" fillId="0" borderId="0" xfId="0" applyFont="1" applyBorder="1" applyAlignment="1" applyProtection="1">
      <alignment horizontal="right" vertical="center" shrinkToFit="1"/>
      <protection/>
    </xf>
    <xf numFmtId="0" fontId="32" fillId="0" borderId="0" xfId="0" applyFont="1" applyBorder="1" applyAlignment="1" applyProtection="1">
      <alignment horizontal="center" vertical="center"/>
      <protection/>
    </xf>
    <xf numFmtId="0" fontId="37" fillId="0" borderId="8" xfId="0" applyFont="1" applyBorder="1" applyAlignment="1" applyProtection="1">
      <alignment vertical="center"/>
      <protection/>
    </xf>
    <xf numFmtId="0" fontId="37" fillId="0" borderId="0" xfId="0" applyFont="1" applyBorder="1" applyAlignment="1" applyProtection="1">
      <alignment vertical="center"/>
      <protection/>
    </xf>
    <xf numFmtId="0" fontId="37" fillId="0" borderId="19" xfId="0" applyFont="1" applyBorder="1" applyAlignment="1" applyProtection="1">
      <alignment vertical="center"/>
      <protection/>
    </xf>
    <xf numFmtId="0" fontId="24" fillId="0" borderId="8" xfId="0" applyFont="1" applyBorder="1" applyAlignment="1" applyProtection="1">
      <alignment vertical="center"/>
      <protection/>
    </xf>
    <xf numFmtId="0" fontId="24" fillId="0" borderId="16" xfId="0" applyFont="1" applyBorder="1" applyAlignment="1" applyProtection="1">
      <alignment vertical="center"/>
      <protection/>
    </xf>
    <xf numFmtId="0" fontId="24" fillId="0" borderId="0" xfId="0" applyFont="1" applyBorder="1" applyAlignment="1" applyProtection="1">
      <alignment vertical="center"/>
      <protection/>
    </xf>
    <xf numFmtId="0" fontId="24" fillId="0" borderId="17" xfId="0" applyFont="1" applyBorder="1" applyAlignment="1" applyProtection="1">
      <alignment vertical="center"/>
      <protection/>
    </xf>
    <xf numFmtId="0" fontId="24" fillId="0" borderId="19" xfId="0" applyFont="1" applyBorder="1" applyAlignment="1" applyProtection="1">
      <alignment vertical="center"/>
      <protection/>
    </xf>
    <xf numFmtId="0" fontId="24" fillId="0" borderId="7" xfId="0" applyFont="1" applyBorder="1" applyAlignment="1" applyProtection="1">
      <alignment vertical="center"/>
      <protection/>
    </xf>
    <xf numFmtId="0" fontId="37" fillId="0" borderId="14" xfId="0" applyNumberFormat="1" applyFont="1" applyBorder="1" applyAlignment="1" applyProtection="1">
      <alignment vertical="center"/>
      <protection/>
    </xf>
    <xf numFmtId="0" fontId="37" fillId="0" borderId="8" xfId="0" applyNumberFormat="1" applyFont="1" applyBorder="1" applyAlignment="1" applyProtection="1">
      <alignment vertical="center"/>
      <protection/>
    </xf>
    <xf numFmtId="0" fontId="37" fillId="0" borderId="15" xfId="0" applyNumberFormat="1" applyFont="1" applyBorder="1" applyAlignment="1" applyProtection="1">
      <alignment vertical="center"/>
      <protection/>
    </xf>
    <xf numFmtId="0" fontId="37" fillId="0" borderId="0" xfId="0" applyNumberFormat="1" applyFont="1" applyBorder="1" applyAlignment="1" applyProtection="1">
      <alignment vertical="center"/>
      <protection/>
    </xf>
    <xf numFmtId="0" fontId="37" fillId="0" borderId="18" xfId="0" applyNumberFormat="1" applyFont="1" applyBorder="1" applyAlignment="1" applyProtection="1">
      <alignment vertical="center"/>
      <protection/>
    </xf>
    <xf numFmtId="0" fontId="37" fillId="0" borderId="19" xfId="0" applyNumberFormat="1" applyFont="1" applyBorder="1" applyAlignment="1" applyProtection="1">
      <alignment vertical="center"/>
      <protection/>
    </xf>
    <xf numFmtId="183" fontId="24" fillId="0" borderId="14" xfId="0" applyNumberFormat="1" applyFont="1" applyBorder="1" applyAlignment="1" applyProtection="1">
      <alignment vertical="center" wrapText="1"/>
      <protection/>
    </xf>
    <xf numFmtId="183" fontId="24" fillId="0" borderId="8" xfId="0" applyNumberFormat="1" applyFont="1" applyBorder="1" applyAlignment="1" applyProtection="1">
      <alignment vertical="center" wrapText="1"/>
      <protection/>
    </xf>
    <xf numFmtId="183" fontId="24" fillId="0" borderId="15" xfId="0" applyNumberFormat="1" applyFont="1" applyBorder="1" applyAlignment="1" applyProtection="1">
      <alignment vertical="center" wrapText="1"/>
      <protection/>
    </xf>
    <xf numFmtId="183" fontId="24" fillId="0" borderId="0" xfId="0" applyNumberFormat="1" applyFont="1" applyBorder="1" applyAlignment="1" applyProtection="1">
      <alignment vertical="center" wrapText="1"/>
      <protection/>
    </xf>
    <xf numFmtId="183" fontId="24" fillId="0" borderId="18" xfId="0" applyNumberFormat="1" applyFont="1" applyBorder="1" applyAlignment="1" applyProtection="1">
      <alignment vertical="center" wrapText="1"/>
      <protection/>
    </xf>
    <xf numFmtId="183" fontId="24" fillId="0" borderId="19" xfId="0" applyNumberFormat="1" applyFont="1" applyBorder="1" applyAlignment="1" applyProtection="1">
      <alignment vertical="center" wrapText="1"/>
      <protection/>
    </xf>
    <xf numFmtId="183" fontId="12" fillId="0" borderId="8" xfId="0" applyNumberFormat="1" applyFont="1" applyBorder="1" applyAlignment="1" applyProtection="1">
      <alignment vertical="center" wrapText="1"/>
      <protection/>
    </xf>
    <xf numFmtId="183" fontId="12" fillId="0" borderId="0" xfId="0" applyNumberFormat="1" applyFont="1" applyBorder="1" applyAlignment="1" applyProtection="1">
      <alignment vertical="center" wrapText="1"/>
      <protection/>
    </xf>
    <xf numFmtId="183" fontId="12" fillId="0" borderId="19" xfId="0" applyNumberFormat="1" applyFont="1" applyBorder="1" applyAlignment="1" applyProtection="1">
      <alignment vertical="center" wrapText="1"/>
      <protection/>
    </xf>
    <xf numFmtId="183" fontId="12" fillId="0" borderId="14" xfId="0" applyNumberFormat="1" applyFont="1" applyBorder="1" applyAlignment="1" applyProtection="1">
      <alignment vertical="center" wrapText="1"/>
      <protection/>
    </xf>
    <xf numFmtId="183" fontId="12" fillId="0" borderId="15" xfId="0" applyNumberFormat="1" applyFont="1" applyBorder="1" applyAlignment="1" applyProtection="1">
      <alignment vertical="center" wrapText="1"/>
      <protection/>
    </xf>
    <xf numFmtId="183" fontId="12" fillId="0" borderId="18" xfId="0" applyNumberFormat="1" applyFont="1" applyBorder="1" applyAlignment="1" applyProtection="1">
      <alignment vertical="center" wrapText="1"/>
      <protection/>
    </xf>
    <xf numFmtId="183" fontId="37" fillId="0" borderId="8" xfId="0" applyNumberFormat="1" applyFont="1" applyBorder="1" applyAlignment="1" applyProtection="1">
      <alignment vertical="center" wrapText="1"/>
      <protection/>
    </xf>
    <xf numFmtId="183" fontId="37" fillId="0" borderId="0" xfId="0" applyNumberFormat="1" applyFont="1" applyBorder="1" applyAlignment="1" applyProtection="1">
      <alignment vertical="center" wrapText="1"/>
      <protection/>
    </xf>
    <xf numFmtId="183" fontId="37" fillId="0" borderId="19" xfId="0" applyNumberFormat="1" applyFont="1" applyBorder="1" applyAlignment="1" applyProtection="1">
      <alignment vertical="center" wrapText="1"/>
      <protection/>
    </xf>
    <xf numFmtId="0" fontId="15" fillId="0" borderId="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200025</xdr:colOff>
      <xdr:row>34</xdr:row>
      <xdr:rowOff>9525</xdr:rowOff>
    </xdr:from>
    <xdr:ext cx="219075" cy="3990975"/>
    <xdr:sp>
      <xdr:nvSpPr>
        <xdr:cNvPr id="1" name="TextBox 1"/>
        <xdr:cNvSpPr txBox="1">
          <a:spLocks noChangeArrowheads="1"/>
        </xdr:cNvSpPr>
      </xdr:nvSpPr>
      <xdr:spPr>
        <a:xfrm>
          <a:off x="7258050" y="3952875"/>
          <a:ext cx="219075" cy="3990975"/>
        </a:xfrm>
        <a:prstGeom prst="rect">
          <a:avLst/>
        </a:prstGeom>
        <a:solidFill>
          <a:srgbClr val="FFFFFF"/>
        </a:solidFill>
        <a:ln w="9525" cmpd="sng">
          <a:noFill/>
        </a:ln>
      </xdr:spPr>
      <xdr:txBody>
        <a:bodyPr vertOverflow="clip" wrap="square" anchor="ctr" vert="wordArtVertRtl">
          <a:spAutoFit/>
        </a:bodyPr>
        <a:p>
          <a:pPr algn="ctr">
            <a:defRPr/>
          </a:pPr>
          <a:r>
            <a:rPr lang="en-US" cap="none" sz="800" b="0" i="0" u="none" baseline="0"/>
            <a:t>切　　り　　取　　ら　　な　　い　　で　　提　　出</a:t>
          </a:r>
        </a:p>
      </xdr:txBody>
    </xdr:sp>
    <xdr:clientData/>
  </xdr:oneCellAnchor>
  <xdr:oneCellAnchor>
    <xdr:from>
      <xdr:col>29</xdr:col>
      <xdr:colOff>295275</xdr:colOff>
      <xdr:row>18</xdr:row>
      <xdr:rowOff>9525</xdr:rowOff>
    </xdr:from>
    <xdr:ext cx="1409700" cy="200025"/>
    <xdr:sp>
      <xdr:nvSpPr>
        <xdr:cNvPr id="2" name="TextBox 2"/>
        <xdr:cNvSpPr txBox="1">
          <a:spLocks noChangeArrowheads="1"/>
        </xdr:cNvSpPr>
      </xdr:nvSpPr>
      <xdr:spPr>
        <a:xfrm>
          <a:off x="10182225" y="2124075"/>
          <a:ext cx="1409700" cy="200025"/>
        </a:xfrm>
        <a:prstGeom prst="rect">
          <a:avLst/>
        </a:prstGeom>
        <a:solidFill>
          <a:srgbClr val="FFFFFF"/>
        </a:solidFill>
        <a:ln w="9525" cmpd="sng">
          <a:noFill/>
        </a:ln>
      </xdr:spPr>
      <xdr:txBody>
        <a:bodyPr vertOverflow="clip" wrap="square" anchor="ctr">
          <a:spAutoFit/>
        </a:bodyPr>
        <a:p>
          <a:pPr algn="ctr">
            <a:defRPr/>
          </a:pPr>
          <a:r>
            <a:rPr lang="en-US" cap="none" sz="800" b="0" i="0" u="none" baseline="0"/>
            <a:t>切　り　取　ら　な　い　で　提　出</a:t>
          </a:r>
        </a:p>
      </xdr:txBody>
    </xdr:sp>
    <xdr:clientData/>
  </xdr:oneCellAnchor>
  <xdr:oneCellAnchor>
    <xdr:from>
      <xdr:col>29</xdr:col>
      <xdr:colOff>295275</xdr:colOff>
      <xdr:row>38</xdr:row>
      <xdr:rowOff>9525</xdr:rowOff>
    </xdr:from>
    <xdr:ext cx="1409700" cy="200025"/>
    <xdr:sp>
      <xdr:nvSpPr>
        <xdr:cNvPr id="3" name="TextBox 3"/>
        <xdr:cNvSpPr txBox="1">
          <a:spLocks noChangeArrowheads="1"/>
        </xdr:cNvSpPr>
      </xdr:nvSpPr>
      <xdr:spPr>
        <a:xfrm>
          <a:off x="10182225" y="4410075"/>
          <a:ext cx="1409700" cy="200025"/>
        </a:xfrm>
        <a:prstGeom prst="rect">
          <a:avLst/>
        </a:prstGeom>
        <a:solidFill>
          <a:srgbClr val="FFFFFF"/>
        </a:solidFill>
        <a:ln w="9525" cmpd="sng">
          <a:noFill/>
        </a:ln>
      </xdr:spPr>
      <xdr:txBody>
        <a:bodyPr vertOverflow="clip" wrap="square" anchor="ctr">
          <a:spAutoFit/>
        </a:bodyPr>
        <a:p>
          <a:pPr algn="ctr">
            <a:defRPr/>
          </a:pPr>
          <a:r>
            <a:rPr lang="en-US" cap="none" sz="800" b="0" i="0" u="none" baseline="0"/>
            <a:t>切　り　取　ら　な　い　で　提　出</a:t>
          </a:r>
        </a:p>
      </xdr:txBody>
    </xdr:sp>
    <xdr:clientData/>
  </xdr:oneCellAnchor>
  <xdr:oneCellAnchor>
    <xdr:from>
      <xdr:col>29</xdr:col>
      <xdr:colOff>295275</xdr:colOff>
      <xdr:row>58</xdr:row>
      <xdr:rowOff>9525</xdr:rowOff>
    </xdr:from>
    <xdr:ext cx="1409700" cy="200025"/>
    <xdr:sp>
      <xdr:nvSpPr>
        <xdr:cNvPr id="4" name="TextBox 4"/>
        <xdr:cNvSpPr txBox="1">
          <a:spLocks noChangeArrowheads="1"/>
        </xdr:cNvSpPr>
      </xdr:nvSpPr>
      <xdr:spPr>
        <a:xfrm>
          <a:off x="10182225" y="6696075"/>
          <a:ext cx="1409700" cy="200025"/>
        </a:xfrm>
        <a:prstGeom prst="rect">
          <a:avLst/>
        </a:prstGeom>
        <a:solidFill>
          <a:srgbClr val="FFFFFF"/>
        </a:solidFill>
        <a:ln w="9525" cmpd="sng">
          <a:noFill/>
        </a:ln>
      </xdr:spPr>
      <xdr:txBody>
        <a:bodyPr vertOverflow="clip" wrap="square" anchor="ctr">
          <a:spAutoFit/>
        </a:bodyPr>
        <a:p>
          <a:pPr algn="ctr">
            <a:defRPr/>
          </a:pPr>
          <a:r>
            <a:rPr lang="en-US" cap="none" sz="800" b="0" i="0" u="none" baseline="0"/>
            <a:t>切　り　取　ら　な　い　で　提　出</a:t>
          </a:r>
        </a:p>
      </xdr:txBody>
    </xdr:sp>
    <xdr:clientData/>
  </xdr:oneCellAnchor>
  <xdr:oneCellAnchor>
    <xdr:from>
      <xdr:col>29</xdr:col>
      <xdr:colOff>295275</xdr:colOff>
      <xdr:row>78</xdr:row>
      <xdr:rowOff>9525</xdr:rowOff>
    </xdr:from>
    <xdr:ext cx="1409700" cy="200025"/>
    <xdr:sp>
      <xdr:nvSpPr>
        <xdr:cNvPr id="5" name="TextBox 5"/>
        <xdr:cNvSpPr txBox="1">
          <a:spLocks noChangeArrowheads="1"/>
        </xdr:cNvSpPr>
      </xdr:nvSpPr>
      <xdr:spPr>
        <a:xfrm>
          <a:off x="10182225" y="8982075"/>
          <a:ext cx="1409700" cy="200025"/>
        </a:xfrm>
        <a:prstGeom prst="rect">
          <a:avLst/>
        </a:prstGeom>
        <a:solidFill>
          <a:srgbClr val="FFFFFF"/>
        </a:solidFill>
        <a:ln w="9525" cmpd="sng">
          <a:noFill/>
        </a:ln>
      </xdr:spPr>
      <xdr:txBody>
        <a:bodyPr vertOverflow="clip" wrap="square" anchor="ctr">
          <a:spAutoFit/>
        </a:bodyPr>
        <a:p>
          <a:pPr algn="ctr">
            <a:defRPr/>
          </a:pPr>
          <a:r>
            <a:rPr lang="en-US" cap="none" sz="800" b="0" i="0" u="none" baseline="0"/>
            <a:t>切　り　取　ら　な　い　で　提　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9"/>
  <sheetViews>
    <sheetView tabSelected="1" view="pageBreakPreview" zoomScale="85" zoomScaleSheetLayoutView="85" workbookViewId="0" topLeftCell="A1">
      <selection activeCell="A2" sqref="A2"/>
    </sheetView>
  </sheetViews>
  <sheetFormatPr defaultColWidth="9.00390625" defaultRowHeight="13.5"/>
  <cols>
    <col min="1" max="1" width="3.75390625" style="0" customWidth="1"/>
    <col min="2" max="2" width="18.75390625" style="0" customWidth="1"/>
    <col min="3" max="3" width="80.75390625" style="0" customWidth="1"/>
  </cols>
  <sheetData>
    <row r="1" spans="1:3" ht="22.5" customHeight="1">
      <c r="A1" s="121" t="str">
        <f>DATA!A20&amp;"　参加申込みファイル"</f>
        <v>平成２２年度　第５０回茨城県吹奏楽コンクール　県北地区大会　参加申込みファイル</v>
      </c>
      <c r="B1" s="121"/>
      <c r="C1" s="121"/>
    </row>
    <row r="2" spans="1:3" ht="22.5" customHeight="1">
      <c r="A2" s="1" t="s">
        <v>166</v>
      </c>
      <c r="C2" s="2" t="s">
        <v>167</v>
      </c>
    </row>
    <row r="3" spans="1:3" ht="22.5" customHeight="1">
      <c r="A3" s="122" t="s">
        <v>0</v>
      </c>
      <c r="B3" s="122"/>
      <c r="C3" s="122"/>
    </row>
    <row r="4" spans="1:3" ht="22.5" customHeight="1">
      <c r="A4" s="123" t="s">
        <v>171</v>
      </c>
      <c r="B4" s="124"/>
      <c r="C4" s="124"/>
    </row>
    <row r="5" spans="1:3" ht="22.5" customHeight="1">
      <c r="A5" s="125" t="s">
        <v>211</v>
      </c>
      <c r="B5" s="125"/>
      <c r="C5" s="125"/>
    </row>
    <row r="6" spans="1:3" ht="22.5" customHeight="1">
      <c r="A6" s="126" t="s">
        <v>212</v>
      </c>
      <c r="B6" s="126"/>
      <c r="C6" s="126"/>
    </row>
    <row r="7" spans="1:3" ht="22.5" customHeight="1">
      <c r="A7" s="126" t="s">
        <v>213</v>
      </c>
      <c r="B7" s="126"/>
      <c r="C7" s="126"/>
    </row>
    <row r="8" spans="1:3" ht="22.5" customHeight="1">
      <c r="A8" s="3"/>
      <c r="B8" s="4"/>
      <c r="C8" s="5"/>
    </row>
    <row r="9" spans="1:3" ht="22.5" customHeight="1">
      <c r="A9" s="124" t="s">
        <v>1</v>
      </c>
      <c r="B9" s="124"/>
      <c r="C9" s="124"/>
    </row>
    <row r="10" spans="1:3" ht="22.5" customHeight="1">
      <c r="A10" s="3"/>
      <c r="B10" s="4" t="s">
        <v>2</v>
      </c>
      <c r="C10" s="101" t="s">
        <v>3</v>
      </c>
    </row>
    <row r="11" spans="1:3" ht="22.5" customHeight="1">
      <c r="A11" s="3"/>
      <c r="B11" s="4" t="s">
        <v>4</v>
      </c>
      <c r="C11" s="101" t="s">
        <v>5</v>
      </c>
    </row>
    <row r="12" spans="1:3" ht="22.5" customHeight="1">
      <c r="A12" s="3"/>
      <c r="B12" s="4" t="s">
        <v>6</v>
      </c>
      <c r="C12" s="68" t="s">
        <v>7</v>
      </c>
    </row>
    <row r="13" spans="1:3" ht="22.5" customHeight="1">
      <c r="A13" s="3"/>
      <c r="B13" s="4" t="s">
        <v>8</v>
      </c>
      <c r="C13" s="101" t="s">
        <v>168</v>
      </c>
    </row>
    <row r="14" spans="1:3" ht="22.5" customHeight="1">
      <c r="A14" s="3"/>
      <c r="B14" s="4" t="s">
        <v>9</v>
      </c>
      <c r="C14" s="101" t="s">
        <v>10</v>
      </c>
    </row>
    <row r="15" spans="1:3" ht="22.5" customHeight="1">
      <c r="A15" s="127"/>
      <c r="B15" s="127"/>
      <c r="C15" s="127"/>
    </row>
    <row r="16" spans="1:3" ht="22.5" customHeight="1">
      <c r="A16" s="128" t="s">
        <v>11</v>
      </c>
      <c r="B16" s="129"/>
      <c r="C16" s="130"/>
    </row>
    <row r="17" spans="1:3" s="7" customFormat="1" ht="52.5" customHeight="1">
      <c r="A17" s="6" t="s">
        <v>12</v>
      </c>
      <c r="B17" s="131" t="s">
        <v>169</v>
      </c>
      <c r="C17" s="132"/>
    </row>
    <row r="18" spans="1:3" s="7" customFormat="1" ht="30" customHeight="1">
      <c r="A18" s="6" t="s">
        <v>13</v>
      </c>
      <c r="B18" s="131" t="s">
        <v>174</v>
      </c>
      <c r="C18" s="132"/>
    </row>
    <row r="19" spans="1:3" s="7" customFormat="1" ht="51" customHeight="1">
      <c r="A19" s="6" t="s">
        <v>14</v>
      </c>
      <c r="B19" s="131" t="s">
        <v>175</v>
      </c>
      <c r="C19" s="132"/>
    </row>
    <row r="20" spans="1:3" s="7" customFormat="1" ht="141.75" customHeight="1">
      <c r="A20" s="6" t="s">
        <v>186</v>
      </c>
      <c r="B20" s="131" t="s">
        <v>236</v>
      </c>
      <c r="C20" s="132"/>
    </row>
    <row r="21" spans="1:3" ht="22.5" customHeight="1">
      <c r="A21" s="128" t="s">
        <v>15</v>
      </c>
      <c r="B21" s="129"/>
      <c r="C21" s="130"/>
    </row>
    <row r="22" spans="1:3" s="7" customFormat="1" ht="56.25" customHeight="1">
      <c r="A22" s="8" t="s">
        <v>16</v>
      </c>
      <c r="B22" s="131" t="s">
        <v>17</v>
      </c>
      <c r="C22" s="132"/>
    </row>
    <row r="23" spans="1:3" s="53" customFormat="1" ht="45" customHeight="1">
      <c r="A23" s="52" t="s">
        <v>176</v>
      </c>
      <c r="B23" s="133" t="s">
        <v>187</v>
      </c>
      <c r="C23" s="119"/>
    </row>
    <row r="24" spans="1:3" s="7" customFormat="1" ht="56.25" customHeight="1">
      <c r="A24" s="9" t="s">
        <v>16</v>
      </c>
      <c r="B24" s="131" t="s">
        <v>18</v>
      </c>
      <c r="C24" s="132"/>
    </row>
    <row r="25" spans="1:3" s="7" customFormat="1" ht="56.25" customHeight="1">
      <c r="A25" s="10" t="s">
        <v>16</v>
      </c>
      <c r="B25" s="131" t="s">
        <v>19</v>
      </c>
      <c r="C25" s="132"/>
    </row>
    <row r="26" spans="1:3" s="7" customFormat="1" ht="56.25" customHeight="1">
      <c r="A26" s="10" t="s">
        <v>16</v>
      </c>
      <c r="B26" s="131" t="s">
        <v>20</v>
      </c>
      <c r="C26" s="132"/>
    </row>
    <row r="27" spans="1:2" ht="37.5" customHeight="1">
      <c r="A27" s="11"/>
      <c r="B27" s="11"/>
    </row>
    <row r="28" spans="1:3" s="7" customFormat="1" ht="56.25" customHeight="1">
      <c r="A28" s="120" t="s">
        <v>21</v>
      </c>
      <c r="B28" s="118"/>
      <c r="C28" s="117"/>
    </row>
    <row r="29" spans="1:3" ht="38.25" customHeight="1">
      <c r="A29" s="115" t="s">
        <v>170</v>
      </c>
      <c r="B29" s="115"/>
      <c r="C29" s="115"/>
    </row>
  </sheetData>
  <sheetProtection password="E75E" sheet="1" objects="1" scenarios="1"/>
  <mergeCells count="21">
    <mergeCell ref="B25:C25"/>
    <mergeCell ref="B26:C26"/>
    <mergeCell ref="A28:C28"/>
    <mergeCell ref="A29:C29"/>
    <mergeCell ref="B20:C20"/>
    <mergeCell ref="A21:C21"/>
    <mergeCell ref="B22:C22"/>
    <mergeCell ref="B24:C24"/>
    <mergeCell ref="B23:C23"/>
    <mergeCell ref="A16:C16"/>
    <mergeCell ref="B17:C17"/>
    <mergeCell ref="B18:C18"/>
    <mergeCell ref="B19:C19"/>
    <mergeCell ref="A6:C6"/>
    <mergeCell ref="A7:C7"/>
    <mergeCell ref="A9:C9"/>
    <mergeCell ref="A15:C15"/>
    <mergeCell ref="A1:C1"/>
    <mergeCell ref="A3:C3"/>
    <mergeCell ref="A4:C4"/>
    <mergeCell ref="A5:C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G28"/>
  <sheetViews>
    <sheetView view="pageBreakPreview" zoomScale="85" zoomScaleSheetLayoutView="85" workbookViewId="0" topLeftCell="A1">
      <selection activeCell="A1" sqref="A1:O1"/>
    </sheetView>
  </sheetViews>
  <sheetFormatPr defaultColWidth="9.00390625" defaultRowHeight="13.5"/>
  <cols>
    <col min="1" max="2" width="4.50390625" style="12" customWidth="1"/>
    <col min="3" max="3" width="7.875" style="12" customWidth="1"/>
    <col min="4" max="15" width="6.00390625" style="12" customWidth="1"/>
    <col min="16" max="16" width="1.25" style="12" customWidth="1"/>
    <col min="17" max="17" width="31.875" style="12" customWidth="1"/>
    <col min="18" max="18" width="1.25" style="12" customWidth="1"/>
    <col min="19" max="24" width="4.50390625" style="12" customWidth="1"/>
    <col min="25" max="25" width="2.50390625" style="12" customWidth="1"/>
    <col min="26" max="26" width="7.50390625" style="12" customWidth="1"/>
    <col min="27" max="28" width="6.50390625" style="12" customWidth="1"/>
    <col min="29" max="32" width="9.00390625" style="12" customWidth="1"/>
    <col min="33" max="35" width="6.50390625" style="12" customWidth="1"/>
    <col min="36" max="16384" width="9.00390625" style="12" customWidth="1"/>
  </cols>
  <sheetData>
    <row r="1" spans="1:25" ht="24" customHeight="1">
      <c r="A1" s="114" t="str">
        <f>DATA!A20&amp;"　参加申込　記入用紙"</f>
        <v>平成２２年度　第５０回茨城県吹奏楽コンクール　県北地区大会　参加申込　記入用紙</v>
      </c>
      <c r="B1" s="114"/>
      <c r="C1" s="114"/>
      <c r="D1" s="114"/>
      <c r="E1" s="114"/>
      <c r="F1" s="114"/>
      <c r="G1" s="114"/>
      <c r="H1" s="114"/>
      <c r="I1" s="114"/>
      <c r="J1" s="114"/>
      <c r="K1" s="114"/>
      <c r="L1" s="114"/>
      <c r="M1" s="114"/>
      <c r="N1" s="114"/>
      <c r="O1" s="114"/>
      <c r="Q1" s="107" t="s">
        <v>22</v>
      </c>
      <c r="R1" s="107"/>
      <c r="S1" s="107"/>
      <c r="T1" s="107"/>
      <c r="U1" s="107"/>
      <c r="V1" s="107"/>
      <c r="W1" s="107"/>
      <c r="X1" s="107"/>
      <c r="Y1" s="107"/>
    </row>
    <row r="2" spans="1:32" ht="28.5" customHeight="1">
      <c r="A2" s="108" t="s">
        <v>23</v>
      </c>
      <c r="B2" s="108"/>
      <c r="C2" s="108"/>
      <c r="D2" s="109"/>
      <c r="E2" s="110"/>
      <c r="F2" s="110"/>
      <c r="G2" s="106" t="s">
        <v>24</v>
      </c>
      <c r="H2" s="106"/>
      <c r="I2" s="106"/>
      <c r="J2" s="106"/>
      <c r="K2" s="106"/>
      <c r="L2" s="106"/>
      <c r="M2" s="106"/>
      <c r="N2" s="106"/>
      <c r="O2" s="104"/>
      <c r="Q2" s="15" t="s">
        <v>25</v>
      </c>
      <c r="R2" s="16"/>
      <c r="S2" s="15"/>
      <c r="T2" s="15"/>
      <c r="U2" s="15"/>
      <c r="V2" s="15"/>
      <c r="W2" s="15"/>
      <c r="X2" s="15"/>
      <c r="AA2" s="17" t="s">
        <v>26</v>
      </c>
      <c r="AB2" s="17" t="s">
        <v>27</v>
      </c>
      <c r="AC2" s="17" t="s">
        <v>28</v>
      </c>
      <c r="AD2" s="17" t="s">
        <v>29</v>
      </c>
      <c r="AE2" s="17" t="s">
        <v>30</v>
      </c>
      <c r="AF2" s="17" t="s">
        <v>31</v>
      </c>
    </row>
    <row r="3" spans="1:30" s="18" customFormat="1" ht="28.5" customHeight="1">
      <c r="A3" s="105" t="s">
        <v>32</v>
      </c>
      <c r="B3" s="102"/>
      <c r="C3" s="103"/>
      <c r="D3" s="134"/>
      <c r="E3" s="135"/>
      <c r="F3" s="135"/>
      <c r="G3" s="135"/>
      <c r="H3" s="135"/>
      <c r="I3" s="135"/>
      <c r="J3" s="135"/>
      <c r="K3" s="135"/>
      <c r="L3" s="135"/>
      <c r="M3" s="135"/>
      <c r="N3" s="135"/>
      <c r="O3" s="136"/>
      <c r="Q3" s="15" t="s">
        <v>33</v>
      </c>
      <c r="R3" s="15"/>
      <c r="S3" s="15"/>
      <c r="T3" s="15"/>
      <c r="U3" s="15"/>
      <c r="V3" s="15"/>
      <c r="W3" s="15"/>
      <c r="X3" s="15"/>
      <c r="Y3" s="16"/>
      <c r="AA3" s="19">
        <v>1</v>
      </c>
      <c r="AB3" s="19">
        <v>2</v>
      </c>
      <c r="AC3" s="19">
        <v>3</v>
      </c>
      <c r="AD3" s="19">
        <v>4</v>
      </c>
    </row>
    <row r="4" spans="1:33" ht="28.5" customHeight="1">
      <c r="A4" s="137" t="s">
        <v>34</v>
      </c>
      <c r="B4" s="138"/>
      <c r="C4" s="139"/>
      <c r="D4" s="140"/>
      <c r="E4" s="141"/>
      <c r="F4" s="141"/>
      <c r="G4" s="141"/>
      <c r="H4" s="141"/>
      <c r="I4" s="141"/>
      <c r="J4" s="141"/>
      <c r="K4" s="141"/>
      <c r="L4" s="141"/>
      <c r="M4" s="141"/>
      <c r="N4" s="141"/>
      <c r="O4" s="142"/>
      <c r="Q4" s="15" t="s">
        <v>35</v>
      </c>
      <c r="R4" s="15"/>
      <c r="S4" s="56">
        <v>1</v>
      </c>
      <c r="T4" s="186" t="s">
        <v>178</v>
      </c>
      <c r="U4" s="186"/>
      <c r="V4" s="186"/>
      <c r="W4" s="186"/>
      <c r="X4" s="186"/>
      <c r="Y4" s="187"/>
      <c r="AA4" s="185" t="s">
        <v>182</v>
      </c>
      <c r="AB4" s="185"/>
      <c r="AC4" s="185"/>
      <c r="AD4" s="185"/>
      <c r="AE4" s="185"/>
      <c r="AF4" s="185"/>
      <c r="AG4" s="185"/>
    </row>
    <row r="5" spans="1:33" ht="28.5" customHeight="1">
      <c r="A5" s="105" t="s">
        <v>36</v>
      </c>
      <c r="B5" s="102"/>
      <c r="C5" s="103"/>
      <c r="D5" s="134"/>
      <c r="E5" s="135"/>
      <c r="F5" s="135"/>
      <c r="G5" s="135"/>
      <c r="H5" s="135"/>
      <c r="I5" s="135"/>
      <c r="J5" s="135"/>
      <c r="K5" s="135"/>
      <c r="L5" s="135"/>
      <c r="M5" s="135"/>
      <c r="N5" s="135"/>
      <c r="O5" s="136"/>
      <c r="Q5" s="15"/>
      <c r="R5" s="15"/>
      <c r="S5" s="57">
        <v>2</v>
      </c>
      <c r="T5" s="188" t="s">
        <v>179</v>
      </c>
      <c r="U5" s="188"/>
      <c r="V5" s="188"/>
      <c r="W5" s="188"/>
      <c r="X5" s="188"/>
      <c r="Y5" s="189"/>
      <c r="AA5" s="143" t="s">
        <v>183</v>
      </c>
      <c r="AB5" s="143"/>
      <c r="AC5" s="143"/>
      <c r="AD5" s="143"/>
      <c r="AE5" s="143"/>
      <c r="AF5" s="143"/>
      <c r="AG5" s="143"/>
    </row>
    <row r="6" spans="1:33" ht="28.5" customHeight="1">
      <c r="A6" s="137" t="s">
        <v>37</v>
      </c>
      <c r="B6" s="138"/>
      <c r="C6" s="139"/>
      <c r="D6" s="140"/>
      <c r="E6" s="141"/>
      <c r="F6" s="141"/>
      <c r="G6" s="141"/>
      <c r="H6" s="141"/>
      <c r="I6" s="141"/>
      <c r="J6" s="141"/>
      <c r="K6" s="141"/>
      <c r="L6" s="141"/>
      <c r="M6" s="141"/>
      <c r="N6" s="141"/>
      <c r="O6" s="142"/>
      <c r="Q6" s="15" t="s">
        <v>38</v>
      </c>
      <c r="R6" s="15"/>
      <c r="S6" s="57">
        <v>3</v>
      </c>
      <c r="T6" s="188" t="s">
        <v>180</v>
      </c>
      <c r="U6" s="188"/>
      <c r="V6" s="188"/>
      <c r="W6" s="188"/>
      <c r="X6" s="188"/>
      <c r="Y6" s="189"/>
      <c r="AA6" s="143" t="s">
        <v>184</v>
      </c>
      <c r="AB6" s="143"/>
      <c r="AC6" s="143"/>
      <c r="AD6" s="143"/>
      <c r="AE6" s="143"/>
      <c r="AF6" s="143"/>
      <c r="AG6" s="143"/>
    </row>
    <row r="7" spans="1:33" ht="31.5" customHeight="1">
      <c r="A7" s="108" t="s">
        <v>39</v>
      </c>
      <c r="B7" s="108"/>
      <c r="C7" s="108"/>
      <c r="D7" s="98"/>
      <c r="E7" s="146">
        <f>IF(D7=1,AA4,IF(D7=2,AA5,IF(D7=3,AA6,IF(D7=4,AA7,""))))</f>
      </c>
      <c r="F7" s="147"/>
      <c r="G7" s="147"/>
      <c r="H7" s="147"/>
      <c r="I7" s="147"/>
      <c r="J7" s="147"/>
      <c r="K7" s="147"/>
      <c r="L7" s="147"/>
      <c r="M7" s="147"/>
      <c r="N7" s="147"/>
      <c r="O7" s="148"/>
      <c r="Q7" s="15" t="s">
        <v>40</v>
      </c>
      <c r="R7" s="15"/>
      <c r="S7" s="57">
        <v>4</v>
      </c>
      <c r="T7" s="188" t="s">
        <v>181</v>
      </c>
      <c r="U7" s="188"/>
      <c r="V7" s="188"/>
      <c r="W7" s="188"/>
      <c r="X7" s="188"/>
      <c r="Y7" s="189"/>
      <c r="AA7" s="143" t="s">
        <v>185</v>
      </c>
      <c r="AB7" s="143"/>
      <c r="AC7" s="143"/>
      <c r="AD7" s="143"/>
      <c r="AE7" s="143"/>
      <c r="AF7" s="143"/>
      <c r="AG7" s="143"/>
    </row>
    <row r="8" spans="1:25" ht="28.5" customHeight="1">
      <c r="A8" s="149" t="s">
        <v>41</v>
      </c>
      <c r="B8" s="145" t="s">
        <v>42</v>
      </c>
      <c r="C8" s="20" t="s">
        <v>43</v>
      </c>
      <c r="D8" s="134"/>
      <c r="E8" s="135"/>
      <c r="F8" s="135"/>
      <c r="G8" s="135"/>
      <c r="H8" s="135"/>
      <c r="I8" s="135"/>
      <c r="J8" s="135"/>
      <c r="K8" s="135"/>
      <c r="L8" s="135"/>
      <c r="M8" s="135"/>
      <c r="N8" s="135"/>
      <c r="O8" s="136"/>
      <c r="Q8" s="15" t="s">
        <v>44</v>
      </c>
      <c r="R8" s="15"/>
      <c r="S8" s="15"/>
      <c r="T8" s="15"/>
      <c r="U8" s="15"/>
      <c r="V8" s="15"/>
      <c r="W8" s="15"/>
      <c r="X8" s="15"/>
      <c r="Y8" s="16"/>
    </row>
    <row r="9" spans="1:25" ht="28.5" customHeight="1">
      <c r="A9" s="150"/>
      <c r="B9" s="145"/>
      <c r="C9" s="21" t="s">
        <v>45</v>
      </c>
      <c r="D9" s="152"/>
      <c r="E9" s="153"/>
      <c r="F9" s="153"/>
      <c r="G9" s="153"/>
      <c r="H9" s="153"/>
      <c r="I9" s="153"/>
      <c r="J9" s="153"/>
      <c r="K9" s="153"/>
      <c r="L9" s="153"/>
      <c r="M9" s="153"/>
      <c r="N9" s="153"/>
      <c r="O9" s="154"/>
      <c r="Q9" s="15" t="s">
        <v>46</v>
      </c>
      <c r="R9" s="15"/>
      <c r="S9" s="15"/>
      <c r="T9" s="15"/>
      <c r="U9" s="15"/>
      <c r="V9" s="15"/>
      <c r="W9" s="15"/>
      <c r="X9" s="15"/>
      <c r="Y9" s="16"/>
    </row>
    <row r="10" spans="1:25" ht="28.5" customHeight="1">
      <c r="A10" s="150"/>
      <c r="B10" s="145"/>
      <c r="C10" s="22" t="s">
        <v>47</v>
      </c>
      <c r="D10" s="155"/>
      <c r="E10" s="156"/>
      <c r="F10" s="156"/>
      <c r="G10" s="156"/>
      <c r="H10" s="156"/>
      <c r="I10" s="156"/>
      <c r="J10" s="156"/>
      <c r="K10" s="156"/>
      <c r="L10" s="156"/>
      <c r="M10" s="156"/>
      <c r="N10" s="156"/>
      <c r="O10" s="157"/>
      <c r="Q10" s="144" t="s">
        <v>48</v>
      </c>
      <c r="R10" s="144"/>
      <c r="S10" s="144"/>
      <c r="T10" s="144"/>
      <c r="U10" s="144"/>
      <c r="V10" s="144"/>
      <c r="W10" s="144"/>
      <c r="X10" s="144"/>
      <c r="Y10" s="144"/>
    </row>
    <row r="11" spans="1:25" ht="28.5" customHeight="1">
      <c r="A11" s="150"/>
      <c r="B11" s="145" t="s">
        <v>49</v>
      </c>
      <c r="C11" s="20" t="s">
        <v>43</v>
      </c>
      <c r="D11" s="134"/>
      <c r="E11" s="135"/>
      <c r="F11" s="135"/>
      <c r="G11" s="135"/>
      <c r="H11" s="135"/>
      <c r="I11" s="135"/>
      <c r="J11" s="135"/>
      <c r="K11" s="135"/>
      <c r="L11" s="135"/>
      <c r="M11" s="135"/>
      <c r="N11" s="135"/>
      <c r="O11" s="136"/>
      <c r="Q11" s="16" t="s">
        <v>44</v>
      </c>
      <c r="R11" s="16"/>
      <c r="S11" s="16"/>
      <c r="T11" s="16"/>
      <c r="U11" s="16"/>
      <c r="V11" s="16"/>
      <c r="W11" s="16"/>
      <c r="X11" s="16"/>
      <c r="Y11" s="16"/>
    </row>
    <row r="12" spans="1:25" ht="28.5" customHeight="1">
      <c r="A12" s="150"/>
      <c r="B12" s="145"/>
      <c r="C12" s="21" t="s">
        <v>45</v>
      </c>
      <c r="D12" s="152"/>
      <c r="E12" s="153"/>
      <c r="F12" s="153"/>
      <c r="G12" s="153"/>
      <c r="H12" s="153"/>
      <c r="I12" s="153"/>
      <c r="J12" s="153"/>
      <c r="K12" s="153"/>
      <c r="L12" s="153"/>
      <c r="M12" s="153"/>
      <c r="N12" s="153"/>
      <c r="O12" s="154"/>
      <c r="Q12" s="16" t="s">
        <v>177</v>
      </c>
      <c r="R12" s="16"/>
      <c r="S12" s="16"/>
      <c r="T12" s="16"/>
      <c r="U12" s="16"/>
      <c r="V12" s="16"/>
      <c r="W12" s="16"/>
      <c r="X12" s="16"/>
      <c r="Y12" s="16"/>
    </row>
    <row r="13" spans="1:32" ht="28.5" customHeight="1">
      <c r="A13" s="150"/>
      <c r="B13" s="145"/>
      <c r="C13" s="22" t="s">
        <v>51</v>
      </c>
      <c r="D13" s="155"/>
      <c r="E13" s="156"/>
      <c r="F13" s="156"/>
      <c r="G13" s="156"/>
      <c r="H13" s="156"/>
      <c r="I13" s="156"/>
      <c r="J13" s="156"/>
      <c r="K13" s="156"/>
      <c r="L13" s="156"/>
      <c r="M13" s="156"/>
      <c r="N13" s="156"/>
      <c r="O13" s="157"/>
      <c r="Q13" s="23" t="s">
        <v>227</v>
      </c>
      <c r="R13" s="190" t="s">
        <v>52</v>
      </c>
      <c r="S13" s="190"/>
      <c r="T13" s="190"/>
      <c r="U13" s="190"/>
      <c r="V13" s="190"/>
      <c r="W13" s="190"/>
      <c r="X13" s="190"/>
      <c r="Y13" s="190"/>
      <c r="Z13" s="24"/>
      <c r="AA13" s="24"/>
      <c r="AB13" s="24"/>
      <c r="AC13" s="24"/>
      <c r="AD13" s="24"/>
      <c r="AE13" s="24"/>
      <c r="AF13" s="24"/>
    </row>
    <row r="14" spans="1:32" ht="28.5" customHeight="1">
      <c r="A14" s="150"/>
      <c r="B14" s="145" t="s">
        <v>53</v>
      </c>
      <c r="C14" s="20" t="s">
        <v>43</v>
      </c>
      <c r="D14" s="134"/>
      <c r="E14" s="135"/>
      <c r="F14" s="135"/>
      <c r="G14" s="135"/>
      <c r="H14" s="135"/>
      <c r="I14" s="135"/>
      <c r="J14" s="135"/>
      <c r="K14" s="135"/>
      <c r="L14" s="135"/>
      <c r="M14" s="135"/>
      <c r="N14" s="135"/>
      <c r="O14" s="136"/>
      <c r="Q14" s="15" t="s">
        <v>54</v>
      </c>
      <c r="R14" s="190"/>
      <c r="S14" s="190"/>
      <c r="T14" s="190"/>
      <c r="U14" s="190"/>
      <c r="V14" s="190"/>
      <c r="W14" s="190"/>
      <c r="X14" s="190"/>
      <c r="Y14" s="190"/>
      <c r="Z14" s="24"/>
      <c r="AA14" s="24"/>
      <c r="AB14" s="24"/>
      <c r="AC14" s="24"/>
      <c r="AD14" s="24"/>
      <c r="AE14" s="24"/>
      <c r="AF14" s="24"/>
    </row>
    <row r="15" spans="1:25" ht="28.5" customHeight="1">
      <c r="A15" s="150"/>
      <c r="B15" s="145"/>
      <c r="C15" s="21" t="s">
        <v>45</v>
      </c>
      <c r="D15" s="152"/>
      <c r="E15" s="153"/>
      <c r="F15" s="153"/>
      <c r="G15" s="153"/>
      <c r="H15" s="153"/>
      <c r="I15" s="153"/>
      <c r="J15" s="153"/>
      <c r="K15" s="153"/>
      <c r="L15" s="153"/>
      <c r="M15" s="153"/>
      <c r="N15" s="153"/>
      <c r="O15" s="154"/>
      <c r="Q15" s="15" t="s">
        <v>54</v>
      </c>
      <c r="R15" s="190"/>
      <c r="S15" s="190"/>
      <c r="T15" s="190"/>
      <c r="U15" s="190"/>
      <c r="V15" s="190"/>
      <c r="W15" s="190"/>
      <c r="X15" s="190"/>
      <c r="Y15" s="190"/>
    </row>
    <row r="16" spans="1:25" ht="28.5" customHeight="1">
      <c r="A16" s="150"/>
      <c r="B16" s="145"/>
      <c r="C16" s="22" t="s">
        <v>55</v>
      </c>
      <c r="D16" s="155"/>
      <c r="E16" s="156"/>
      <c r="F16" s="156"/>
      <c r="G16" s="156"/>
      <c r="H16" s="156"/>
      <c r="I16" s="156"/>
      <c r="J16" s="156"/>
      <c r="K16" s="156"/>
      <c r="L16" s="156"/>
      <c r="M16" s="156"/>
      <c r="N16" s="156"/>
      <c r="O16" s="157"/>
      <c r="Q16" s="15" t="s">
        <v>54</v>
      </c>
      <c r="R16" s="190"/>
      <c r="S16" s="190"/>
      <c r="T16" s="190"/>
      <c r="U16" s="190"/>
      <c r="V16" s="190"/>
      <c r="W16" s="190"/>
      <c r="X16" s="190"/>
      <c r="Y16" s="190"/>
    </row>
    <row r="17" spans="1:25" ht="28.5" customHeight="1">
      <c r="A17" s="150"/>
      <c r="B17" s="158" t="s">
        <v>56</v>
      </c>
      <c r="C17" s="25" t="s">
        <v>57</v>
      </c>
      <c r="D17" s="159"/>
      <c r="E17" s="160"/>
      <c r="F17" s="160"/>
      <c r="G17" s="160"/>
      <c r="H17" s="160"/>
      <c r="I17" s="160"/>
      <c r="J17" s="160"/>
      <c r="K17" s="160"/>
      <c r="L17" s="160"/>
      <c r="M17" s="160"/>
      <c r="N17" s="160"/>
      <c r="O17" s="161"/>
      <c r="Q17" s="15"/>
      <c r="R17" s="184" t="s">
        <v>58</v>
      </c>
      <c r="S17" s="184"/>
      <c r="T17" s="184"/>
      <c r="U17" s="184"/>
      <c r="V17" s="184"/>
      <c r="W17" s="184"/>
      <c r="X17" s="184"/>
      <c r="Y17" s="184"/>
    </row>
    <row r="18" spans="1:28" ht="28.5" customHeight="1">
      <c r="A18" s="150"/>
      <c r="B18" s="158"/>
      <c r="C18" s="13" t="s">
        <v>59</v>
      </c>
      <c r="D18" s="159"/>
      <c r="E18" s="160"/>
      <c r="F18" s="160"/>
      <c r="G18" s="160"/>
      <c r="H18" s="160"/>
      <c r="I18" s="160"/>
      <c r="J18" s="160"/>
      <c r="K18" s="160"/>
      <c r="L18" s="160"/>
      <c r="M18" s="160"/>
      <c r="N18" s="160"/>
      <c r="O18" s="161"/>
      <c r="Q18" s="15" t="s">
        <v>60</v>
      </c>
      <c r="R18" s="184" t="s">
        <v>61</v>
      </c>
      <c r="S18" s="184"/>
      <c r="T18" s="184"/>
      <c r="U18" s="184"/>
      <c r="V18" s="184"/>
      <c r="W18" s="184"/>
      <c r="X18" s="184"/>
      <c r="Y18" s="184"/>
      <c r="AA18" s="58" t="s">
        <v>62</v>
      </c>
      <c r="AB18" s="58" t="s">
        <v>65</v>
      </c>
    </row>
    <row r="19" spans="1:25" ht="28.5" customHeight="1">
      <c r="A19" s="151"/>
      <c r="B19" s="158"/>
      <c r="C19" s="13" t="s">
        <v>63</v>
      </c>
      <c r="D19" s="159"/>
      <c r="E19" s="160"/>
      <c r="F19" s="160"/>
      <c r="G19" s="160"/>
      <c r="H19" s="160"/>
      <c r="I19" s="160"/>
      <c r="J19" s="160"/>
      <c r="K19" s="160"/>
      <c r="L19" s="160"/>
      <c r="M19" s="160"/>
      <c r="N19" s="160"/>
      <c r="O19" s="161"/>
      <c r="Q19" s="15" t="s">
        <v>64</v>
      </c>
      <c r="R19" s="15"/>
      <c r="S19" s="15"/>
      <c r="T19" s="15"/>
      <c r="U19" s="15"/>
      <c r="V19" s="15"/>
      <c r="W19" s="15"/>
      <c r="X19" s="15"/>
      <c r="Y19" s="16"/>
    </row>
    <row r="20" spans="1:25" ht="28.5" customHeight="1">
      <c r="A20" s="108" t="s">
        <v>66</v>
      </c>
      <c r="B20" s="108"/>
      <c r="C20" s="26" t="s">
        <v>43</v>
      </c>
      <c r="D20" s="111"/>
      <c r="E20" s="162"/>
      <c r="F20" s="162"/>
      <c r="G20" s="162"/>
      <c r="H20" s="162"/>
      <c r="I20" s="162"/>
      <c r="J20" s="162"/>
      <c r="K20" s="162"/>
      <c r="L20" s="162"/>
      <c r="M20" s="162"/>
      <c r="N20" s="162"/>
      <c r="O20" s="112"/>
      <c r="Q20" s="15" t="s">
        <v>67</v>
      </c>
      <c r="R20" s="15"/>
      <c r="S20" s="15"/>
      <c r="T20" s="15"/>
      <c r="U20" s="15"/>
      <c r="V20" s="15"/>
      <c r="W20" s="15"/>
      <c r="X20" s="15"/>
      <c r="Y20" s="16"/>
    </row>
    <row r="21" spans="1:25" ht="28.5" customHeight="1">
      <c r="A21" s="108"/>
      <c r="B21" s="108"/>
      <c r="C21" s="13" t="s">
        <v>68</v>
      </c>
      <c r="D21" s="159"/>
      <c r="E21" s="160"/>
      <c r="F21" s="160"/>
      <c r="G21" s="160"/>
      <c r="H21" s="160"/>
      <c r="I21" s="160"/>
      <c r="J21" s="160"/>
      <c r="K21" s="160"/>
      <c r="L21" s="160"/>
      <c r="M21" s="160"/>
      <c r="N21" s="160"/>
      <c r="O21" s="161"/>
      <c r="Q21" s="15"/>
      <c r="R21" s="15"/>
      <c r="S21" s="15"/>
      <c r="T21" s="15"/>
      <c r="U21" s="15"/>
      <c r="V21" s="15"/>
      <c r="W21" s="15"/>
      <c r="X21" s="15"/>
      <c r="Y21" s="16"/>
    </row>
    <row r="22" spans="1:25" ht="28.5" customHeight="1">
      <c r="A22" s="163" t="s">
        <v>69</v>
      </c>
      <c r="B22" s="108"/>
      <c r="C22" s="108"/>
      <c r="D22" s="164"/>
      <c r="E22" s="165"/>
      <c r="F22" s="27" t="s">
        <v>70</v>
      </c>
      <c r="G22" s="165"/>
      <c r="H22" s="165"/>
      <c r="I22" s="166" t="s">
        <v>71</v>
      </c>
      <c r="J22" s="167"/>
      <c r="K22" s="167"/>
      <c r="L22" s="168"/>
      <c r="M22" s="169"/>
      <c r="N22" s="170"/>
      <c r="O22" s="171"/>
      <c r="Q22" s="15" t="s">
        <v>226</v>
      </c>
      <c r="R22" s="113" t="s">
        <v>73</v>
      </c>
      <c r="S22" s="113"/>
      <c r="T22" s="113"/>
      <c r="U22" s="113"/>
      <c r="V22" s="113"/>
      <c r="W22" s="113"/>
      <c r="X22" s="113"/>
      <c r="Y22" s="113"/>
    </row>
    <row r="23" spans="1:28" ht="28.5" customHeight="1">
      <c r="A23" s="116" t="s">
        <v>74</v>
      </c>
      <c r="B23" s="116"/>
      <c r="C23" s="116"/>
      <c r="D23" s="111"/>
      <c r="E23" s="162"/>
      <c r="F23" s="116" t="s">
        <v>228</v>
      </c>
      <c r="G23" s="116"/>
      <c r="H23" s="116"/>
      <c r="I23" s="111"/>
      <c r="J23" s="112"/>
      <c r="K23" s="59"/>
      <c r="L23" s="59"/>
      <c r="M23" s="59"/>
      <c r="N23" s="54"/>
      <c r="O23" s="55"/>
      <c r="Q23" s="15" t="s">
        <v>230</v>
      </c>
      <c r="R23" s="113" t="s">
        <v>229</v>
      </c>
      <c r="S23" s="113"/>
      <c r="T23" s="113"/>
      <c r="U23" s="113"/>
      <c r="V23" s="113"/>
      <c r="W23" s="113"/>
      <c r="X23" s="113"/>
      <c r="Y23" s="113"/>
      <c r="AA23" s="16" t="s">
        <v>75</v>
      </c>
      <c r="AB23" s="16" t="s">
        <v>79</v>
      </c>
    </row>
    <row r="24" spans="1:25" ht="28.5" customHeight="1">
      <c r="A24" s="108" t="s">
        <v>76</v>
      </c>
      <c r="B24" s="108"/>
      <c r="C24" s="108"/>
      <c r="D24" s="159"/>
      <c r="E24" s="160"/>
      <c r="F24" s="160"/>
      <c r="G24" s="161"/>
      <c r="H24" s="116" t="s">
        <v>77</v>
      </c>
      <c r="I24" s="116"/>
      <c r="J24" s="116"/>
      <c r="K24" s="116"/>
      <c r="L24" s="172"/>
      <c r="M24" s="173"/>
      <c r="N24" s="173"/>
      <c r="O24" s="174"/>
      <c r="Q24" s="58" t="s">
        <v>78</v>
      </c>
      <c r="R24" s="16"/>
      <c r="S24" s="16"/>
      <c r="T24" s="16"/>
      <c r="U24" s="16"/>
      <c r="V24" s="16"/>
      <c r="W24" s="16"/>
      <c r="X24" s="16"/>
      <c r="Y24" s="16"/>
    </row>
    <row r="25" spans="1:25" ht="28.5" customHeight="1">
      <c r="A25" s="108" t="s">
        <v>80</v>
      </c>
      <c r="B25" s="108"/>
      <c r="C25" s="108"/>
      <c r="D25" s="175"/>
      <c r="E25" s="176"/>
      <c r="F25" s="176"/>
      <c r="G25" s="177"/>
      <c r="H25" s="116" t="s">
        <v>81</v>
      </c>
      <c r="I25" s="116"/>
      <c r="J25" s="116"/>
      <c r="K25" s="116"/>
      <c r="L25" s="175"/>
      <c r="M25" s="176"/>
      <c r="N25" s="176"/>
      <c r="O25" s="177"/>
      <c r="Q25" s="58" t="s">
        <v>72</v>
      </c>
      <c r="R25" s="16"/>
      <c r="S25" s="16"/>
      <c r="T25" s="16"/>
      <c r="U25" s="16"/>
      <c r="V25" s="16"/>
      <c r="W25" s="16"/>
      <c r="X25" s="16"/>
      <c r="Y25" s="16"/>
    </row>
    <row r="26" spans="1:25" ht="28.5" customHeight="1">
      <c r="A26" s="178" t="s">
        <v>82</v>
      </c>
      <c r="B26" s="179"/>
      <c r="C26" s="180"/>
      <c r="D26" s="146" t="s">
        <v>172</v>
      </c>
      <c r="E26" s="147"/>
      <c r="F26" s="100"/>
      <c r="G26" s="14" t="s">
        <v>83</v>
      </c>
      <c r="H26" s="100"/>
      <c r="I26" s="14" t="s">
        <v>84</v>
      </c>
      <c r="J26" s="179"/>
      <c r="K26" s="179"/>
      <c r="L26" s="179"/>
      <c r="M26" s="179"/>
      <c r="N26" s="179"/>
      <c r="O26" s="180"/>
      <c r="Q26" s="16"/>
      <c r="R26" s="16"/>
      <c r="S26" s="16"/>
      <c r="T26" s="16"/>
      <c r="U26" s="16"/>
      <c r="V26" s="16"/>
      <c r="W26" s="16"/>
      <c r="X26" s="16"/>
      <c r="Y26" s="16"/>
    </row>
    <row r="27" spans="17:25" ht="28.5" customHeight="1">
      <c r="Q27" s="16"/>
      <c r="R27" s="16"/>
      <c r="S27" s="16"/>
      <c r="T27" s="16"/>
      <c r="U27" s="16"/>
      <c r="V27" s="16"/>
      <c r="W27" s="16"/>
      <c r="X27" s="16"/>
      <c r="Y27" s="16"/>
    </row>
    <row r="28" spans="1:4" ht="28.5" customHeight="1">
      <c r="A28" s="181" t="s">
        <v>85</v>
      </c>
      <c r="B28" s="182"/>
      <c r="C28" s="183"/>
      <c r="D28" s="28" t="str">
        <f>CHECK!B9</f>
        <v>NG</v>
      </c>
    </row>
  </sheetData>
  <sheetProtection password="E75E" sheet="1" objects="1" scenarios="1"/>
  <mergeCells count="70">
    <mergeCell ref="R17:Y17"/>
    <mergeCell ref="R18:Y18"/>
    <mergeCell ref="R22:Y22"/>
    <mergeCell ref="AA4:AG4"/>
    <mergeCell ref="AA5:AG5"/>
    <mergeCell ref="T4:Y4"/>
    <mergeCell ref="T5:Y5"/>
    <mergeCell ref="T6:Y6"/>
    <mergeCell ref="T7:Y7"/>
    <mergeCell ref="R13:Y16"/>
    <mergeCell ref="A26:C26"/>
    <mergeCell ref="D26:E26"/>
    <mergeCell ref="J26:O26"/>
    <mergeCell ref="A28:C28"/>
    <mergeCell ref="A25:C25"/>
    <mergeCell ref="D25:G25"/>
    <mergeCell ref="H25:K25"/>
    <mergeCell ref="L25:O25"/>
    <mergeCell ref="A24:C24"/>
    <mergeCell ref="D24:G24"/>
    <mergeCell ref="H24:K24"/>
    <mergeCell ref="L24:O24"/>
    <mergeCell ref="A23:C23"/>
    <mergeCell ref="D23:E23"/>
    <mergeCell ref="A20:B21"/>
    <mergeCell ref="D20:O20"/>
    <mergeCell ref="D21:O21"/>
    <mergeCell ref="A22:C22"/>
    <mergeCell ref="D22:E22"/>
    <mergeCell ref="G22:H22"/>
    <mergeCell ref="I22:L22"/>
    <mergeCell ref="M22:O22"/>
    <mergeCell ref="B17:B19"/>
    <mergeCell ref="D17:O17"/>
    <mergeCell ref="D18:O18"/>
    <mergeCell ref="D19:O19"/>
    <mergeCell ref="D12:O12"/>
    <mergeCell ref="D13:O13"/>
    <mergeCell ref="B14:B16"/>
    <mergeCell ref="D14:O14"/>
    <mergeCell ref="D15:O15"/>
    <mergeCell ref="D16:O16"/>
    <mergeCell ref="Q10:Y10"/>
    <mergeCell ref="B11:B13"/>
    <mergeCell ref="D11:O11"/>
    <mergeCell ref="A7:C7"/>
    <mergeCell ref="E7:O7"/>
    <mergeCell ref="A8:A19"/>
    <mergeCell ref="B8:B10"/>
    <mergeCell ref="D8:O8"/>
    <mergeCell ref="D9:O9"/>
    <mergeCell ref="D10:O10"/>
    <mergeCell ref="A4:C4"/>
    <mergeCell ref="D4:O4"/>
    <mergeCell ref="AA6:AG6"/>
    <mergeCell ref="AA7:AG7"/>
    <mergeCell ref="A5:C5"/>
    <mergeCell ref="D5:O5"/>
    <mergeCell ref="A6:C6"/>
    <mergeCell ref="D6:O6"/>
    <mergeCell ref="F23:H23"/>
    <mergeCell ref="I23:J23"/>
    <mergeCell ref="R23:Y23"/>
    <mergeCell ref="A1:O1"/>
    <mergeCell ref="Q1:Y1"/>
    <mergeCell ref="A2:C2"/>
    <mergeCell ref="D2:F2"/>
    <mergeCell ref="G2:O2"/>
    <mergeCell ref="A3:C3"/>
    <mergeCell ref="D3:O3"/>
  </mergeCells>
  <dataValidations count="7">
    <dataValidation type="whole" allowBlank="1" showInputMessage="1" showErrorMessage="1" sqref="D22 G22">
      <formula1>1</formula1>
      <formula2>100</formula2>
    </dataValidation>
    <dataValidation allowBlank="1" showInputMessage="1" showErrorMessage="1" imeMode="on" sqref="D24:G24 D11:O12 D14:O15 D17:O17 D19:O21 E4:O6 D3:D6 D8:O9"/>
    <dataValidation type="list" allowBlank="1" showInputMessage="1" showErrorMessage="1" imeMode="fullKatakana" sqref="D18:O18">
      <formula1>$AA$18:$AB$18</formula1>
    </dataValidation>
    <dataValidation type="list" allowBlank="1" showInputMessage="1" showErrorMessage="1" imeMode="on" sqref="N23:O23">
      <formula1>$Z$23:$Z$24</formula1>
    </dataValidation>
    <dataValidation type="list" allowBlank="1" showInputMessage="1" showErrorMessage="1" sqref="D7">
      <formula1>$AA$3:$AD$3</formula1>
    </dataValidation>
    <dataValidation type="list" allowBlank="1" showInputMessage="1" showErrorMessage="1" imeMode="on" sqref="D2:F2">
      <formula1>$AA$2:$AF$2</formula1>
    </dataValidation>
    <dataValidation type="list" allowBlank="1" showInputMessage="1" showErrorMessage="1" imeMode="on" sqref="D23:E23 I23:J23">
      <formula1>$AA$23:$AB$23</formula1>
    </dataValidation>
  </dataValidations>
  <printOptions/>
  <pageMargins left="0.75" right="0.75" top="1" bottom="1" header="0.512" footer="0.512"/>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AS100"/>
  <sheetViews>
    <sheetView showGridLines="0" view="pageBreakPreview" zoomScale="70" zoomScaleSheetLayoutView="70" workbookViewId="0" topLeftCell="A1">
      <selection activeCell="A1" sqref="A1"/>
    </sheetView>
  </sheetViews>
  <sheetFormatPr defaultColWidth="9.00390625" defaultRowHeight="13.5"/>
  <cols>
    <col min="1" max="1" width="10.00390625" style="31" customWidth="1"/>
    <col min="2" max="3" width="8.75390625" style="31" customWidth="1"/>
    <col min="4" max="18" width="4.125" style="31" customWidth="1"/>
    <col min="19" max="19" width="2.00390625" style="31" customWidth="1"/>
    <col min="20" max="20" width="1.25" style="31" customWidth="1"/>
    <col min="21" max="50" width="4.125" style="31" customWidth="1"/>
    <col min="51" max="16384" width="9.00390625" style="31" customWidth="1"/>
  </cols>
  <sheetData>
    <row r="1" spans="1:45" s="60" customFormat="1" ht="13.5" customHeight="1">
      <c r="A1" s="31"/>
      <c r="B1" s="31"/>
      <c r="C1" s="31"/>
      <c r="D1" s="31"/>
      <c r="E1" s="31"/>
      <c r="F1" s="31"/>
      <c r="G1" s="31"/>
      <c r="H1" s="31"/>
      <c r="I1" s="31"/>
      <c r="J1" s="31"/>
      <c r="K1" s="31"/>
      <c r="L1" s="31"/>
      <c r="M1" s="31"/>
      <c r="N1" s="31"/>
      <c r="O1" s="31"/>
      <c r="P1" s="31"/>
      <c r="Q1" s="31"/>
      <c r="R1" s="31"/>
      <c r="S1" s="31"/>
      <c r="U1" s="61"/>
      <c r="V1" s="268" t="str">
        <f>DATA!A20&amp;"団体参加負担金　領収書"</f>
        <v>平成２２年度　第５０回茨城県吹奏楽コンクール　県北地区大会団体参加負担金　領収書</v>
      </c>
      <c r="W1" s="269"/>
      <c r="X1" s="269"/>
      <c r="Y1" s="269"/>
      <c r="Z1" s="269"/>
      <c r="AA1" s="269"/>
      <c r="AB1" s="269"/>
      <c r="AC1" s="269"/>
      <c r="AD1" s="269"/>
      <c r="AE1" s="269"/>
      <c r="AF1" s="269"/>
      <c r="AG1" s="269"/>
      <c r="AH1" s="269"/>
      <c r="AI1" s="269"/>
      <c r="AJ1" s="269"/>
      <c r="AK1" s="269"/>
      <c r="AL1" s="269"/>
      <c r="AM1" s="269"/>
      <c r="AN1" s="269"/>
      <c r="AO1" s="269"/>
      <c r="AP1" s="269"/>
      <c r="AQ1" s="269"/>
      <c r="AR1" s="269"/>
      <c r="AS1" s="269"/>
    </row>
    <row r="2" spans="1:45" s="60" customFormat="1" ht="9" customHeight="1">
      <c r="A2" s="31"/>
      <c r="B2" s="31"/>
      <c r="C2" s="31"/>
      <c r="D2" s="31"/>
      <c r="E2" s="31"/>
      <c r="F2" s="31"/>
      <c r="G2" s="31"/>
      <c r="H2" s="31"/>
      <c r="I2" s="31"/>
      <c r="J2" s="31"/>
      <c r="K2" s="31"/>
      <c r="L2" s="31"/>
      <c r="M2" s="31"/>
      <c r="N2" s="31"/>
      <c r="O2" s="31"/>
      <c r="P2" s="31"/>
      <c r="Q2" s="31"/>
      <c r="R2" s="31"/>
      <c r="S2" s="31"/>
      <c r="U2" s="61"/>
      <c r="V2" s="270"/>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45" s="60" customFormat="1" ht="9" customHeight="1">
      <c r="A3" s="310" t="str">
        <f>DATA!A20&amp;"合同参加申込書"</f>
        <v>平成２２年度　第５０回茨城県吹奏楽コンクール　県北地区大会合同参加申込書</v>
      </c>
      <c r="B3" s="310"/>
      <c r="C3" s="310"/>
      <c r="D3" s="310"/>
      <c r="E3" s="310"/>
      <c r="F3" s="310"/>
      <c r="G3" s="310"/>
      <c r="H3" s="310"/>
      <c r="I3" s="310"/>
      <c r="J3" s="310"/>
      <c r="K3" s="310"/>
      <c r="L3" s="310"/>
      <c r="M3" s="310"/>
      <c r="N3" s="310"/>
      <c r="O3" s="310"/>
      <c r="P3" s="310"/>
      <c r="Q3" s="310"/>
      <c r="R3" s="310"/>
      <c r="S3" s="310"/>
      <c r="U3" s="61"/>
      <c r="V3" s="270"/>
      <c r="W3" s="269"/>
      <c r="X3" s="269"/>
      <c r="Y3" s="269"/>
      <c r="Z3" s="269"/>
      <c r="AA3" s="269"/>
      <c r="AB3" s="269"/>
      <c r="AC3" s="269"/>
      <c r="AD3" s="269"/>
      <c r="AE3" s="269"/>
      <c r="AF3" s="269"/>
      <c r="AG3" s="269"/>
      <c r="AH3" s="269"/>
      <c r="AI3" s="269"/>
      <c r="AJ3" s="269"/>
      <c r="AK3" s="269"/>
      <c r="AL3" s="269"/>
      <c r="AM3" s="269"/>
      <c r="AN3" s="269"/>
      <c r="AO3" s="269"/>
      <c r="AP3" s="269"/>
      <c r="AQ3" s="269"/>
      <c r="AR3" s="269"/>
      <c r="AS3" s="269"/>
    </row>
    <row r="4" spans="1:43" ht="9" customHeight="1">
      <c r="A4" s="310"/>
      <c r="B4" s="310"/>
      <c r="C4" s="310"/>
      <c r="D4" s="310"/>
      <c r="E4" s="310"/>
      <c r="F4" s="310"/>
      <c r="G4" s="310"/>
      <c r="H4" s="310"/>
      <c r="I4" s="310"/>
      <c r="J4" s="310"/>
      <c r="K4" s="310"/>
      <c r="L4" s="310"/>
      <c r="M4" s="310"/>
      <c r="N4" s="310"/>
      <c r="O4" s="310"/>
      <c r="P4" s="310"/>
      <c r="Q4" s="310"/>
      <c r="R4" s="310"/>
      <c r="S4" s="310"/>
      <c r="U4" s="62"/>
      <c r="V4" s="63"/>
      <c r="W4" s="63"/>
      <c r="AM4" s="245" t="s">
        <v>188</v>
      </c>
      <c r="AN4" s="245"/>
      <c r="AO4" s="245"/>
      <c r="AP4" s="245"/>
      <c r="AQ4" s="245"/>
    </row>
    <row r="5" spans="1:43" ht="9" customHeight="1">
      <c r="A5" s="310"/>
      <c r="B5" s="310"/>
      <c r="C5" s="310"/>
      <c r="D5" s="310"/>
      <c r="E5" s="310"/>
      <c r="F5" s="310"/>
      <c r="G5" s="310"/>
      <c r="H5" s="310"/>
      <c r="I5" s="310"/>
      <c r="J5" s="310"/>
      <c r="K5" s="310"/>
      <c r="L5" s="310"/>
      <c r="M5" s="310"/>
      <c r="N5" s="310"/>
      <c r="O5" s="310"/>
      <c r="P5" s="310"/>
      <c r="Q5" s="310"/>
      <c r="R5" s="310"/>
      <c r="S5" s="310"/>
      <c r="U5" s="62"/>
      <c r="V5" s="63"/>
      <c r="W5" s="197">
        <f>DATA!D2</f>
        <v>0</v>
      </c>
      <c r="X5" s="197"/>
      <c r="Y5" s="197"/>
      <c r="Z5" s="197"/>
      <c r="AA5" s="197"/>
      <c r="AB5" s="197"/>
      <c r="AC5" s="197"/>
      <c r="AD5" s="197"/>
      <c r="AE5" s="197"/>
      <c r="AF5" s="243" t="s">
        <v>189</v>
      </c>
      <c r="AM5" s="245"/>
      <c r="AN5" s="245"/>
      <c r="AO5" s="245"/>
      <c r="AP5" s="245"/>
      <c r="AQ5" s="245"/>
    </row>
    <row r="6" spans="1:32" ht="9" customHeight="1">
      <c r="A6" s="282" t="s">
        <v>23</v>
      </c>
      <c r="B6" s="298">
        <f>'記入シート'!D2</f>
        <v>0</v>
      </c>
      <c r="C6" s="299"/>
      <c r="D6" s="299"/>
      <c r="E6" s="299"/>
      <c r="F6" s="299"/>
      <c r="G6" s="299"/>
      <c r="H6" s="299"/>
      <c r="I6" s="299"/>
      <c r="J6" s="304" t="s">
        <v>209</v>
      </c>
      <c r="K6" s="304"/>
      <c r="L6" s="304"/>
      <c r="M6" s="304"/>
      <c r="N6" s="304"/>
      <c r="O6" s="304"/>
      <c r="P6" s="304"/>
      <c r="Q6" s="304"/>
      <c r="R6" s="304"/>
      <c r="S6" s="305"/>
      <c r="U6" s="62"/>
      <c r="V6" s="63"/>
      <c r="W6" s="197"/>
      <c r="X6" s="197"/>
      <c r="Y6" s="197"/>
      <c r="Z6" s="197"/>
      <c r="AA6" s="197"/>
      <c r="AB6" s="197"/>
      <c r="AC6" s="197"/>
      <c r="AD6" s="197"/>
      <c r="AE6" s="197"/>
      <c r="AF6" s="243"/>
    </row>
    <row r="7" spans="1:45" ht="9" customHeight="1">
      <c r="A7" s="283"/>
      <c r="B7" s="300"/>
      <c r="C7" s="301"/>
      <c r="D7" s="301"/>
      <c r="E7" s="301"/>
      <c r="F7" s="301"/>
      <c r="G7" s="301"/>
      <c r="H7" s="301"/>
      <c r="I7" s="301"/>
      <c r="J7" s="306"/>
      <c r="K7" s="306"/>
      <c r="L7" s="306"/>
      <c r="M7" s="306"/>
      <c r="N7" s="306"/>
      <c r="O7" s="306"/>
      <c r="P7" s="306"/>
      <c r="Q7" s="306"/>
      <c r="R7" s="306"/>
      <c r="S7" s="307"/>
      <c r="U7" s="62"/>
      <c r="V7" s="63"/>
      <c r="W7" s="199"/>
      <c r="X7" s="199"/>
      <c r="Y7" s="199"/>
      <c r="Z7" s="199"/>
      <c r="AA7" s="199"/>
      <c r="AB7" s="199"/>
      <c r="AC7" s="199"/>
      <c r="AD7" s="199"/>
      <c r="AE7" s="199"/>
      <c r="AF7" s="243"/>
      <c r="AM7" s="246" t="s">
        <v>191</v>
      </c>
      <c r="AN7" s="246"/>
      <c r="AO7" s="246"/>
      <c r="AP7" s="246"/>
      <c r="AQ7" s="246"/>
      <c r="AR7" s="246"/>
      <c r="AS7" s="246"/>
    </row>
    <row r="8" spans="1:45" s="66" customFormat="1" ht="9" customHeight="1">
      <c r="A8" s="284"/>
      <c r="B8" s="302"/>
      <c r="C8" s="303"/>
      <c r="D8" s="303"/>
      <c r="E8" s="303"/>
      <c r="F8" s="303"/>
      <c r="G8" s="303"/>
      <c r="H8" s="303"/>
      <c r="I8" s="303"/>
      <c r="J8" s="308"/>
      <c r="K8" s="308"/>
      <c r="L8" s="308"/>
      <c r="M8" s="308"/>
      <c r="N8" s="308"/>
      <c r="O8" s="308"/>
      <c r="P8" s="308"/>
      <c r="Q8" s="308"/>
      <c r="R8" s="308"/>
      <c r="S8" s="309"/>
      <c r="U8" s="67"/>
      <c r="V8" s="63"/>
      <c r="W8" s="31"/>
      <c r="X8" s="31"/>
      <c r="Y8" s="31"/>
      <c r="Z8" s="31"/>
      <c r="AA8" s="31"/>
      <c r="AB8" s="31"/>
      <c r="AC8" s="31"/>
      <c r="AD8" s="31"/>
      <c r="AE8" s="31"/>
      <c r="AF8" s="31"/>
      <c r="AG8" s="31"/>
      <c r="AH8" s="31"/>
      <c r="AI8" s="31"/>
      <c r="AJ8" s="31"/>
      <c r="AK8" s="31"/>
      <c r="AL8" s="31"/>
      <c r="AM8" s="246"/>
      <c r="AN8" s="246"/>
      <c r="AO8" s="246"/>
      <c r="AP8" s="246"/>
      <c r="AQ8" s="246"/>
      <c r="AR8" s="246"/>
      <c r="AS8" s="246"/>
    </row>
    <row r="9" spans="1:45" s="66" customFormat="1" ht="9" customHeight="1">
      <c r="A9" s="271" t="s">
        <v>192</v>
      </c>
      <c r="B9" s="296" t="s">
        <v>206</v>
      </c>
      <c r="C9" s="191">
        <f>DATA!E2</f>
        <v>0</v>
      </c>
      <c r="D9" s="191"/>
      <c r="E9" s="191"/>
      <c r="F9" s="191"/>
      <c r="G9" s="191"/>
      <c r="H9" s="204" t="s">
        <v>207</v>
      </c>
      <c r="I9" s="205"/>
      <c r="J9" s="191">
        <f>DATA!G2</f>
        <v>0</v>
      </c>
      <c r="K9" s="191"/>
      <c r="L9" s="191"/>
      <c r="M9" s="191"/>
      <c r="N9" s="191"/>
      <c r="O9" s="191"/>
      <c r="P9" s="191"/>
      <c r="Q9" s="191"/>
      <c r="R9" s="191"/>
      <c r="S9" s="192"/>
      <c r="U9" s="67"/>
      <c r="V9" s="63"/>
      <c r="W9" s="224" t="s">
        <v>193</v>
      </c>
      <c r="X9" s="225"/>
      <c r="Y9" s="221"/>
      <c r="Z9" s="257" t="str">
        <f>DATA!$D$2&amp;" ( "&amp;DATA!$F$2&amp;" 合同)"</f>
        <v>0 ( 0 合同)</v>
      </c>
      <c r="AA9" s="258"/>
      <c r="AB9" s="258"/>
      <c r="AC9" s="258"/>
      <c r="AD9" s="258"/>
      <c r="AE9" s="258"/>
      <c r="AF9" s="258"/>
      <c r="AG9" s="258"/>
      <c r="AH9" s="258"/>
      <c r="AI9" s="258"/>
      <c r="AJ9" s="258"/>
      <c r="AK9" s="259"/>
      <c r="AL9" s="31"/>
      <c r="AM9" s="31"/>
      <c r="AN9" s="31"/>
      <c r="AO9" s="31"/>
      <c r="AP9" s="31"/>
      <c r="AQ9" s="31"/>
      <c r="AR9" s="31"/>
      <c r="AS9" s="31"/>
    </row>
    <row r="10" spans="1:45" s="66" customFormat="1" ht="9" customHeight="1">
      <c r="A10" s="272"/>
      <c r="B10" s="297"/>
      <c r="C10" s="193"/>
      <c r="D10" s="193"/>
      <c r="E10" s="193"/>
      <c r="F10" s="193"/>
      <c r="G10" s="193"/>
      <c r="H10" s="206"/>
      <c r="I10" s="207"/>
      <c r="J10" s="193"/>
      <c r="K10" s="193"/>
      <c r="L10" s="193"/>
      <c r="M10" s="193"/>
      <c r="N10" s="193"/>
      <c r="O10" s="193"/>
      <c r="P10" s="193"/>
      <c r="Q10" s="193"/>
      <c r="R10" s="193"/>
      <c r="S10" s="194"/>
      <c r="U10" s="67"/>
      <c r="V10" s="63"/>
      <c r="W10" s="227"/>
      <c r="X10" s="228"/>
      <c r="Y10" s="255"/>
      <c r="Z10" s="260"/>
      <c r="AA10" s="197"/>
      <c r="AB10" s="197"/>
      <c r="AC10" s="197"/>
      <c r="AD10" s="197"/>
      <c r="AE10" s="197"/>
      <c r="AF10" s="197"/>
      <c r="AG10" s="197"/>
      <c r="AH10" s="197"/>
      <c r="AI10" s="197"/>
      <c r="AJ10" s="197"/>
      <c r="AK10" s="198"/>
      <c r="AL10" s="31"/>
      <c r="AM10" s="31"/>
      <c r="AN10" s="31"/>
      <c r="AO10" s="31"/>
      <c r="AP10" s="31"/>
      <c r="AQ10" s="31"/>
      <c r="AR10" s="31"/>
      <c r="AS10" s="31"/>
    </row>
    <row r="11" spans="1:45" ht="9" customHeight="1">
      <c r="A11" s="291" t="s">
        <v>86</v>
      </c>
      <c r="B11" s="201" t="s">
        <v>206</v>
      </c>
      <c r="C11" s="195">
        <f>DATA!D2</f>
        <v>0</v>
      </c>
      <c r="D11" s="195"/>
      <c r="E11" s="195"/>
      <c r="F11" s="195"/>
      <c r="G11" s="195"/>
      <c r="H11" s="208" t="s">
        <v>207</v>
      </c>
      <c r="I11" s="209"/>
      <c r="J11" s="195">
        <f>DATA!F2</f>
        <v>0</v>
      </c>
      <c r="K11" s="195"/>
      <c r="L11" s="195"/>
      <c r="M11" s="195"/>
      <c r="N11" s="195"/>
      <c r="O11" s="195"/>
      <c r="P11" s="195"/>
      <c r="Q11" s="195"/>
      <c r="R11" s="195"/>
      <c r="S11" s="196"/>
      <c r="U11" s="62"/>
      <c r="V11" s="63"/>
      <c r="W11" s="227"/>
      <c r="X11" s="228"/>
      <c r="Y11" s="255"/>
      <c r="Z11" s="260"/>
      <c r="AA11" s="197"/>
      <c r="AB11" s="197"/>
      <c r="AC11" s="197"/>
      <c r="AD11" s="197"/>
      <c r="AE11" s="197"/>
      <c r="AF11" s="197"/>
      <c r="AG11" s="197"/>
      <c r="AH11" s="197"/>
      <c r="AI11" s="197"/>
      <c r="AJ11" s="197"/>
      <c r="AK11" s="198"/>
      <c r="AM11" s="246" t="s">
        <v>194</v>
      </c>
      <c r="AN11" s="246"/>
      <c r="AO11" s="246"/>
      <c r="AP11" s="246"/>
      <c r="AQ11" s="246"/>
      <c r="AR11" s="246"/>
      <c r="AS11" s="246"/>
    </row>
    <row r="12" spans="1:45" ht="9" customHeight="1">
      <c r="A12" s="283"/>
      <c r="B12" s="202"/>
      <c r="C12" s="197"/>
      <c r="D12" s="197"/>
      <c r="E12" s="197"/>
      <c r="F12" s="197"/>
      <c r="G12" s="197"/>
      <c r="H12" s="210"/>
      <c r="I12" s="211"/>
      <c r="J12" s="197"/>
      <c r="K12" s="197"/>
      <c r="L12" s="197"/>
      <c r="M12" s="197"/>
      <c r="N12" s="197"/>
      <c r="O12" s="197"/>
      <c r="P12" s="197"/>
      <c r="Q12" s="197"/>
      <c r="R12" s="197"/>
      <c r="S12" s="198"/>
      <c r="U12" s="62"/>
      <c r="V12" s="63"/>
      <c r="W12" s="230"/>
      <c r="X12" s="231"/>
      <c r="Y12" s="256"/>
      <c r="Z12" s="261"/>
      <c r="AA12" s="199"/>
      <c r="AB12" s="199"/>
      <c r="AC12" s="199"/>
      <c r="AD12" s="199"/>
      <c r="AE12" s="199"/>
      <c r="AF12" s="199"/>
      <c r="AG12" s="199"/>
      <c r="AH12" s="199"/>
      <c r="AI12" s="199"/>
      <c r="AJ12" s="199"/>
      <c r="AK12" s="200"/>
      <c r="AM12" s="246"/>
      <c r="AN12" s="246"/>
      <c r="AO12" s="246"/>
      <c r="AP12" s="246"/>
      <c r="AQ12" s="246"/>
      <c r="AR12" s="246"/>
      <c r="AS12" s="246"/>
    </row>
    <row r="13" spans="1:37" ht="9" customHeight="1">
      <c r="A13" s="284"/>
      <c r="B13" s="203"/>
      <c r="C13" s="199"/>
      <c r="D13" s="199"/>
      <c r="E13" s="199"/>
      <c r="F13" s="199"/>
      <c r="G13" s="199"/>
      <c r="H13" s="212"/>
      <c r="I13" s="127"/>
      <c r="J13" s="199"/>
      <c r="K13" s="199"/>
      <c r="L13" s="199"/>
      <c r="M13" s="199"/>
      <c r="N13" s="199"/>
      <c r="O13" s="199"/>
      <c r="P13" s="199"/>
      <c r="Q13" s="199"/>
      <c r="R13" s="199"/>
      <c r="S13" s="200"/>
      <c r="U13" s="62"/>
      <c r="V13" s="63"/>
      <c r="W13" s="224" t="s">
        <v>195</v>
      </c>
      <c r="X13" s="225"/>
      <c r="Y13" s="225"/>
      <c r="Z13" s="226"/>
      <c r="AA13" s="233">
        <f>B6</f>
        <v>0</v>
      </c>
      <c r="AB13" s="233"/>
      <c r="AC13" s="236" t="s">
        <v>190</v>
      </c>
      <c r="AD13" s="237"/>
      <c r="AE13" s="215">
        <f>M57</f>
        <v>9000</v>
      </c>
      <c r="AF13" s="216"/>
      <c r="AG13" s="216"/>
      <c r="AH13" s="216"/>
      <c r="AI13" s="216"/>
      <c r="AJ13" s="216"/>
      <c r="AK13" s="221" t="s">
        <v>94</v>
      </c>
    </row>
    <row r="14" spans="1:37" ht="9" customHeight="1">
      <c r="A14" s="282" t="s">
        <v>39</v>
      </c>
      <c r="B14" s="292">
        <f>IF(B6="中学校Ａ",DATA!I2,"")</f>
      </c>
      <c r="C14" s="293" t="s">
        <v>87</v>
      </c>
      <c r="D14" s="317">
        <f>IF(B14="Ⅰ",'記入シート'!AA4,IF(B14="Ⅱ",'記入シート'!AA5,IF(B14="Ⅲ",'記入シート'!AA6,IF(B14="Ⅳ",'記入シート'!AA7,""))))</f>
      </c>
      <c r="E14" s="317"/>
      <c r="F14" s="317"/>
      <c r="G14" s="317"/>
      <c r="H14" s="317"/>
      <c r="I14" s="317"/>
      <c r="J14" s="317"/>
      <c r="K14" s="317"/>
      <c r="L14" s="317"/>
      <c r="M14" s="317"/>
      <c r="N14" s="317"/>
      <c r="O14" s="317"/>
      <c r="P14" s="317"/>
      <c r="Q14" s="317"/>
      <c r="R14" s="317"/>
      <c r="S14" s="311" t="s">
        <v>196</v>
      </c>
      <c r="U14" s="62"/>
      <c r="V14" s="63"/>
      <c r="W14" s="227"/>
      <c r="X14" s="228"/>
      <c r="Y14" s="228"/>
      <c r="Z14" s="229"/>
      <c r="AA14" s="234"/>
      <c r="AB14" s="234"/>
      <c r="AC14" s="238"/>
      <c r="AD14" s="239"/>
      <c r="AE14" s="217"/>
      <c r="AF14" s="218"/>
      <c r="AG14" s="218"/>
      <c r="AH14" s="218"/>
      <c r="AI14" s="218"/>
      <c r="AJ14" s="218"/>
      <c r="AK14" s="222"/>
    </row>
    <row r="15" spans="1:37" ht="9" customHeight="1">
      <c r="A15" s="283"/>
      <c r="B15" s="292"/>
      <c r="C15" s="294"/>
      <c r="D15" s="318"/>
      <c r="E15" s="318"/>
      <c r="F15" s="318"/>
      <c r="G15" s="318"/>
      <c r="H15" s="318"/>
      <c r="I15" s="318"/>
      <c r="J15" s="318"/>
      <c r="K15" s="318"/>
      <c r="L15" s="318"/>
      <c r="M15" s="318"/>
      <c r="N15" s="318"/>
      <c r="O15" s="318"/>
      <c r="P15" s="318"/>
      <c r="Q15" s="318"/>
      <c r="R15" s="318"/>
      <c r="S15" s="312"/>
      <c r="U15" s="62"/>
      <c r="V15" s="63"/>
      <c r="W15" s="227"/>
      <c r="X15" s="228"/>
      <c r="Y15" s="228"/>
      <c r="Z15" s="229"/>
      <c r="AA15" s="234"/>
      <c r="AB15" s="234"/>
      <c r="AC15" s="238"/>
      <c r="AD15" s="239"/>
      <c r="AE15" s="217"/>
      <c r="AF15" s="218"/>
      <c r="AG15" s="218"/>
      <c r="AH15" s="218"/>
      <c r="AI15" s="218"/>
      <c r="AJ15" s="218"/>
      <c r="AK15" s="222"/>
    </row>
    <row r="16" spans="1:45" ht="9" customHeight="1">
      <c r="A16" s="284"/>
      <c r="B16" s="292"/>
      <c r="C16" s="295"/>
      <c r="D16" s="319"/>
      <c r="E16" s="319"/>
      <c r="F16" s="319"/>
      <c r="G16" s="319"/>
      <c r="H16" s="319"/>
      <c r="I16" s="319"/>
      <c r="J16" s="319"/>
      <c r="K16" s="319"/>
      <c r="L16" s="319"/>
      <c r="M16" s="319"/>
      <c r="N16" s="319"/>
      <c r="O16" s="319"/>
      <c r="P16" s="319"/>
      <c r="Q16" s="319"/>
      <c r="R16" s="319"/>
      <c r="S16" s="313"/>
      <c r="U16" s="62"/>
      <c r="V16" s="63"/>
      <c r="W16" s="227"/>
      <c r="X16" s="228"/>
      <c r="Y16" s="228"/>
      <c r="Z16" s="229"/>
      <c r="AA16" s="234"/>
      <c r="AB16" s="234"/>
      <c r="AC16" s="238"/>
      <c r="AD16" s="239"/>
      <c r="AE16" s="217"/>
      <c r="AF16" s="218"/>
      <c r="AG16" s="218"/>
      <c r="AH16" s="218"/>
      <c r="AI16" s="218"/>
      <c r="AJ16" s="218"/>
      <c r="AK16" s="222"/>
      <c r="AM16" s="243" t="s">
        <v>197</v>
      </c>
      <c r="AN16" s="243"/>
      <c r="AO16" s="243"/>
      <c r="AP16" s="243"/>
      <c r="AQ16" s="243"/>
      <c r="AR16" s="213" t="s">
        <v>105</v>
      </c>
      <c r="AS16" s="29"/>
    </row>
    <row r="17" spans="1:45" ht="9" customHeight="1">
      <c r="A17" s="282" t="s">
        <v>88</v>
      </c>
      <c r="B17" s="108" t="s">
        <v>89</v>
      </c>
      <c r="C17" s="271" t="s">
        <v>43</v>
      </c>
      <c r="D17" s="276">
        <f>DATA!K2</f>
        <v>0</v>
      </c>
      <c r="E17" s="276"/>
      <c r="F17" s="276"/>
      <c r="G17" s="276"/>
      <c r="H17" s="276"/>
      <c r="I17" s="276"/>
      <c r="J17" s="276"/>
      <c r="K17" s="276"/>
      <c r="L17" s="276"/>
      <c r="M17" s="276"/>
      <c r="N17" s="276"/>
      <c r="O17" s="276"/>
      <c r="P17" s="276"/>
      <c r="Q17" s="276"/>
      <c r="R17" s="276"/>
      <c r="S17" s="277"/>
      <c r="U17" s="62"/>
      <c r="V17" s="63"/>
      <c r="W17" s="230"/>
      <c r="X17" s="231"/>
      <c r="Y17" s="231"/>
      <c r="Z17" s="232"/>
      <c r="AA17" s="235"/>
      <c r="AB17" s="235"/>
      <c r="AC17" s="240"/>
      <c r="AD17" s="241"/>
      <c r="AE17" s="219"/>
      <c r="AF17" s="220"/>
      <c r="AG17" s="220"/>
      <c r="AH17" s="220"/>
      <c r="AI17" s="220"/>
      <c r="AJ17" s="220"/>
      <c r="AK17" s="223"/>
      <c r="AL17" s="63"/>
      <c r="AM17" s="243"/>
      <c r="AN17" s="243"/>
      <c r="AO17" s="243"/>
      <c r="AP17" s="243"/>
      <c r="AQ17" s="243"/>
      <c r="AR17" s="214"/>
      <c r="AS17" s="29"/>
    </row>
    <row r="18" spans="1:45" ht="9" customHeight="1">
      <c r="A18" s="283"/>
      <c r="B18" s="108"/>
      <c r="C18" s="272"/>
      <c r="D18" s="314"/>
      <c r="E18" s="314"/>
      <c r="F18" s="314"/>
      <c r="G18" s="314"/>
      <c r="H18" s="314"/>
      <c r="I18" s="314"/>
      <c r="J18" s="314"/>
      <c r="K18" s="314"/>
      <c r="L18" s="314"/>
      <c r="M18" s="314"/>
      <c r="N18" s="314"/>
      <c r="O18" s="314"/>
      <c r="P18" s="314"/>
      <c r="Q18" s="314"/>
      <c r="R18" s="314"/>
      <c r="S18" s="315"/>
      <c r="U18" s="62"/>
      <c r="V18" s="63"/>
      <c r="W18" s="64"/>
      <c r="X18" s="64"/>
      <c r="Y18" s="64"/>
      <c r="Z18" s="64"/>
      <c r="AA18" s="33"/>
      <c r="AB18" s="33"/>
      <c r="AC18" s="32"/>
      <c r="AD18" s="32"/>
      <c r="AE18" s="71"/>
      <c r="AF18" s="71"/>
      <c r="AG18" s="71"/>
      <c r="AH18" s="71"/>
      <c r="AI18" s="71"/>
      <c r="AJ18" s="71"/>
      <c r="AK18" s="64"/>
      <c r="AL18" s="63"/>
      <c r="AM18" s="65"/>
      <c r="AN18" s="65"/>
      <c r="AO18" s="65"/>
      <c r="AP18" s="65"/>
      <c r="AQ18" s="65"/>
      <c r="AR18" s="64"/>
      <c r="AS18" s="29"/>
    </row>
    <row r="19" spans="1:45" ht="9" customHeight="1">
      <c r="A19" s="283"/>
      <c r="B19" s="108"/>
      <c r="C19" s="316" t="s">
        <v>45</v>
      </c>
      <c r="D19" s="285">
        <f>DATA!J2</f>
        <v>0</v>
      </c>
      <c r="E19" s="285"/>
      <c r="F19" s="285"/>
      <c r="G19" s="285"/>
      <c r="H19" s="285"/>
      <c r="I19" s="285"/>
      <c r="J19" s="285"/>
      <c r="K19" s="285"/>
      <c r="L19" s="285"/>
      <c r="M19" s="285"/>
      <c r="N19" s="285"/>
      <c r="O19" s="285"/>
      <c r="P19" s="285"/>
      <c r="Q19" s="285"/>
      <c r="R19" s="285"/>
      <c r="S19" s="286"/>
      <c r="U19" s="6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row>
    <row r="20" spans="1:45" ht="9" customHeight="1">
      <c r="A20" s="283"/>
      <c r="B20" s="108"/>
      <c r="C20" s="274"/>
      <c r="D20" s="287"/>
      <c r="E20" s="287"/>
      <c r="F20" s="287"/>
      <c r="G20" s="287"/>
      <c r="H20" s="287"/>
      <c r="I20" s="287"/>
      <c r="J20" s="287"/>
      <c r="K20" s="287"/>
      <c r="L20" s="287"/>
      <c r="M20" s="287"/>
      <c r="N20" s="287"/>
      <c r="O20" s="287"/>
      <c r="P20" s="287"/>
      <c r="Q20" s="287"/>
      <c r="R20" s="287"/>
      <c r="S20" s="288"/>
      <c r="U20" s="62"/>
      <c r="V20" s="73"/>
      <c r="W20" s="74"/>
      <c r="X20" s="74"/>
      <c r="Y20" s="74"/>
      <c r="Z20" s="74"/>
      <c r="AA20" s="74"/>
      <c r="AB20" s="74"/>
      <c r="AC20" s="74"/>
      <c r="AD20" s="74"/>
      <c r="AE20" s="74"/>
      <c r="AF20" s="74"/>
      <c r="AG20" s="74"/>
      <c r="AH20" s="74"/>
      <c r="AI20" s="74"/>
      <c r="AJ20" s="74"/>
      <c r="AK20" s="74"/>
      <c r="AL20" s="74"/>
      <c r="AM20" s="74"/>
      <c r="AN20" s="74"/>
      <c r="AO20" s="74"/>
      <c r="AP20" s="74"/>
      <c r="AQ20" s="74"/>
      <c r="AR20" s="74"/>
      <c r="AS20" s="74"/>
    </row>
    <row r="21" spans="1:45" ht="9" customHeight="1">
      <c r="A21" s="283"/>
      <c r="B21" s="108"/>
      <c r="C21" s="275"/>
      <c r="D21" s="289"/>
      <c r="E21" s="289"/>
      <c r="F21" s="289"/>
      <c r="G21" s="289"/>
      <c r="H21" s="289"/>
      <c r="I21" s="289"/>
      <c r="J21" s="289"/>
      <c r="K21" s="289"/>
      <c r="L21" s="289"/>
      <c r="M21" s="289"/>
      <c r="N21" s="289"/>
      <c r="O21" s="289"/>
      <c r="P21" s="289"/>
      <c r="Q21" s="289"/>
      <c r="R21" s="289"/>
      <c r="S21" s="290"/>
      <c r="U21" s="62"/>
      <c r="V21" s="268" t="str">
        <f>DATA!A20&amp;"個人参加負担金　領収書"</f>
        <v>平成２２年度　第５０回茨城県吹奏楽コンクール　県北地区大会個人参加負担金　領収書</v>
      </c>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row>
    <row r="22" spans="1:45" ht="9" customHeight="1">
      <c r="A22" s="283"/>
      <c r="B22" s="108"/>
      <c r="C22" s="273" t="s">
        <v>90</v>
      </c>
      <c r="D22" s="276">
        <f>DATA!L2</f>
        <v>0</v>
      </c>
      <c r="E22" s="276"/>
      <c r="F22" s="276"/>
      <c r="G22" s="276"/>
      <c r="H22" s="276"/>
      <c r="I22" s="276"/>
      <c r="J22" s="276"/>
      <c r="K22" s="276"/>
      <c r="L22" s="276"/>
      <c r="M22" s="276"/>
      <c r="N22" s="276"/>
      <c r="O22" s="276"/>
      <c r="P22" s="276"/>
      <c r="Q22" s="276"/>
      <c r="R22" s="276"/>
      <c r="S22" s="277"/>
      <c r="U22" s="62"/>
      <c r="V22" s="268"/>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row>
    <row r="23" spans="1:45" ht="9" customHeight="1">
      <c r="A23" s="283"/>
      <c r="B23" s="108"/>
      <c r="C23" s="274"/>
      <c r="D23" s="278"/>
      <c r="E23" s="278"/>
      <c r="F23" s="278"/>
      <c r="G23" s="278"/>
      <c r="H23" s="278"/>
      <c r="I23" s="278"/>
      <c r="J23" s="278"/>
      <c r="K23" s="278"/>
      <c r="L23" s="278"/>
      <c r="M23" s="278"/>
      <c r="N23" s="278"/>
      <c r="O23" s="278"/>
      <c r="P23" s="278"/>
      <c r="Q23" s="278"/>
      <c r="R23" s="278"/>
      <c r="S23" s="279"/>
      <c r="U23" s="62"/>
      <c r="V23" s="268"/>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row>
    <row r="24" spans="1:43" ht="9" customHeight="1">
      <c r="A24" s="283"/>
      <c r="B24" s="108"/>
      <c r="C24" s="275"/>
      <c r="D24" s="280"/>
      <c r="E24" s="280"/>
      <c r="F24" s="280"/>
      <c r="G24" s="280"/>
      <c r="H24" s="280"/>
      <c r="I24" s="280"/>
      <c r="J24" s="280"/>
      <c r="K24" s="280"/>
      <c r="L24" s="280"/>
      <c r="M24" s="280"/>
      <c r="N24" s="280"/>
      <c r="O24" s="280"/>
      <c r="P24" s="280"/>
      <c r="Q24" s="280"/>
      <c r="R24" s="280"/>
      <c r="S24" s="281"/>
      <c r="U24" s="62"/>
      <c r="V24" s="63"/>
      <c r="W24" s="63"/>
      <c r="AM24" s="245" t="s">
        <v>188</v>
      </c>
      <c r="AN24" s="245"/>
      <c r="AO24" s="245"/>
      <c r="AP24" s="245"/>
      <c r="AQ24" s="245"/>
    </row>
    <row r="25" spans="1:43" ht="9" customHeight="1">
      <c r="A25" s="283"/>
      <c r="B25" s="282" t="s">
        <v>49</v>
      </c>
      <c r="C25" s="271" t="s">
        <v>50</v>
      </c>
      <c r="D25" s="276">
        <f>DATA!N2</f>
        <v>0</v>
      </c>
      <c r="E25" s="276"/>
      <c r="F25" s="276"/>
      <c r="G25" s="276"/>
      <c r="H25" s="276"/>
      <c r="I25" s="276"/>
      <c r="J25" s="276"/>
      <c r="K25" s="276"/>
      <c r="L25" s="276"/>
      <c r="M25" s="276"/>
      <c r="N25" s="276"/>
      <c r="O25" s="276"/>
      <c r="P25" s="276"/>
      <c r="Q25" s="276"/>
      <c r="R25" s="276"/>
      <c r="S25" s="277"/>
      <c r="U25" s="62"/>
      <c r="V25" s="63"/>
      <c r="W25" s="197">
        <f>DATA!D2</f>
        <v>0</v>
      </c>
      <c r="X25" s="197"/>
      <c r="Y25" s="197"/>
      <c r="Z25" s="197"/>
      <c r="AA25" s="197"/>
      <c r="AB25" s="197"/>
      <c r="AC25" s="197"/>
      <c r="AD25" s="197"/>
      <c r="AE25" s="197"/>
      <c r="AF25" s="243" t="s">
        <v>189</v>
      </c>
      <c r="AM25" s="245"/>
      <c r="AN25" s="245"/>
      <c r="AO25" s="245"/>
      <c r="AP25" s="245"/>
      <c r="AQ25" s="245"/>
    </row>
    <row r="26" spans="1:32" ht="9" customHeight="1">
      <c r="A26" s="283"/>
      <c r="B26" s="283"/>
      <c r="C26" s="272"/>
      <c r="D26" s="314"/>
      <c r="E26" s="314"/>
      <c r="F26" s="314"/>
      <c r="G26" s="314"/>
      <c r="H26" s="314"/>
      <c r="I26" s="314"/>
      <c r="J26" s="314"/>
      <c r="K26" s="314"/>
      <c r="L26" s="314"/>
      <c r="M26" s="314"/>
      <c r="N26" s="314"/>
      <c r="O26" s="314"/>
      <c r="P26" s="314"/>
      <c r="Q26" s="314"/>
      <c r="R26" s="314"/>
      <c r="S26" s="315"/>
      <c r="U26" s="62"/>
      <c r="V26" s="63"/>
      <c r="W26" s="197"/>
      <c r="X26" s="197"/>
      <c r="Y26" s="197"/>
      <c r="Z26" s="197"/>
      <c r="AA26" s="197"/>
      <c r="AB26" s="197"/>
      <c r="AC26" s="197"/>
      <c r="AD26" s="197"/>
      <c r="AE26" s="197"/>
      <c r="AF26" s="243"/>
    </row>
    <row r="27" spans="1:45" ht="9" customHeight="1">
      <c r="A27" s="283"/>
      <c r="B27" s="283"/>
      <c r="C27" s="316" t="s">
        <v>45</v>
      </c>
      <c r="D27" s="285">
        <f>DATA!M2</f>
        <v>0</v>
      </c>
      <c r="E27" s="285"/>
      <c r="F27" s="285"/>
      <c r="G27" s="285"/>
      <c r="H27" s="285"/>
      <c r="I27" s="285"/>
      <c r="J27" s="285"/>
      <c r="K27" s="285"/>
      <c r="L27" s="285"/>
      <c r="M27" s="285"/>
      <c r="N27" s="285"/>
      <c r="O27" s="285"/>
      <c r="P27" s="285"/>
      <c r="Q27" s="285"/>
      <c r="R27" s="285"/>
      <c r="S27" s="286"/>
      <c r="U27" s="62"/>
      <c r="V27" s="63"/>
      <c r="W27" s="199"/>
      <c r="X27" s="199"/>
      <c r="Y27" s="199"/>
      <c r="Z27" s="199"/>
      <c r="AA27" s="199"/>
      <c r="AB27" s="199"/>
      <c r="AC27" s="199"/>
      <c r="AD27" s="199"/>
      <c r="AE27" s="199"/>
      <c r="AF27" s="243"/>
      <c r="AM27" s="246" t="s">
        <v>191</v>
      </c>
      <c r="AN27" s="246"/>
      <c r="AO27" s="246"/>
      <c r="AP27" s="246"/>
      <c r="AQ27" s="246"/>
      <c r="AR27" s="246"/>
      <c r="AS27" s="246"/>
    </row>
    <row r="28" spans="1:45" ht="9" customHeight="1">
      <c r="A28" s="283"/>
      <c r="B28" s="283"/>
      <c r="C28" s="274"/>
      <c r="D28" s="287"/>
      <c r="E28" s="287"/>
      <c r="F28" s="287"/>
      <c r="G28" s="287"/>
      <c r="H28" s="287"/>
      <c r="I28" s="287"/>
      <c r="J28" s="287"/>
      <c r="K28" s="287"/>
      <c r="L28" s="287"/>
      <c r="M28" s="287"/>
      <c r="N28" s="287"/>
      <c r="O28" s="287"/>
      <c r="P28" s="287"/>
      <c r="Q28" s="287"/>
      <c r="R28" s="287"/>
      <c r="S28" s="288"/>
      <c r="U28" s="62"/>
      <c r="V28" s="63"/>
      <c r="AM28" s="246"/>
      <c r="AN28" s="246"/>
      <c r="AO28" s="246"/>
      <c r="AP28" s="246"/>
      <c r="AQ28" s="246"/>
      <c r="AR28" s="246"/>
      <c r="AS28" s="246"/>
    </row>
    <row r="29" spans="1:37" ht="9" customHeight="1">
      <c r="A29" s="283"/>
      <c r="B29" s="283"/>
      <c r="C29" s="275"/>
      <c r="D29" s="289"/>
      <c r="E29" s="289"/>
      <c r="F29" s="289"/>
      <c r="G29" s="289"/>
      <c r="H29" s="289"/>
      <c r="I29" s="289"/>
      <c r="J29" s="289"/>
      <c r="K29" s="289"/>
      <c r="L29" s="289"/>
      <c r="M29" s="289"/>
      <c r="N29" s="289"/>
      <c r="O29" s="289"/>
      <c r="P29" s="289"/>
      <c r="Q29" s="289"/>
      <c r="R29" s="289"/>
      <c r="S29" s="290"/>
      <c r="U29" s="62"/>
      <c r="V29" s="63"/>
      <c r="W29" s="224" t="s">
        <v>193</v>
      </c>
      <c r="X29" s="225"/>
      <c r="Y29" s="221"/>
      <c r="Z29" s="257" t="str">
        <f>DATA!$D$2&amp;" ( "&amp;DATA!$F$2&amp;" 合同)"</f>
        <v>0 ( 0 合同)</v>
      </c>
      <c r="AA29" s="258"/>
      <c r="AB29" s="258"/>
      <c r="AC29" s="258"/>
      <c r="AD29" s="258"/>
      <c r="AE29" s="258"/>
      <c r="AF29" s="258"/>
      <c r="AG29" s="258"/>
      <c r="AH29" s="258"/>
      <c r="AI29" s="258"/>
      <c r="AJ29" s="258"/>
      <c r="AK29" s="259"/>
    </row>
    <row r="30" spans="1:37" ht="9" customHeight="1">
      <c r="A30" s="283"/>
      <c r="B30" s="283"/>
      <c r="C30" s="273" t="s">
        <v>198</v>
      </c>
      <c r="D30" s="276">
        <f>DATA!O2</f>
        <v>0</v>
      </c>
      <c r="E30" s="276"/>
      <c r="F30" s="276"/>
      <c r="G30" s="276"/>
      <c r="H30" s="276"/>
      <c r="I30" s="276"/>
      <c r="J30" s="276"/>
      <c r="K30" s="276"/>
      <c r="L30" s="276"/>
      <c r="M30" s="276"/>
      <c r="N30" s="276"/>
      <c r="O30" s="276"/>
      <c r="P30" s="276"/>
      <c r="Q30" s="276"/>
      <c r="R30" s="276"/>
      <c r="S30" s="277"/>
      <c r="U30" s="62"/>
      <c r="V30" s="63"/>
      <c r="W30" s="227"/>
      <c r="X30" s="228"/>
      <c r="Y30" s="255"/>
      <c r="Z30" s="260"/>
      <c r="AA30" s="197"/>
      <c r="AB30" s="197"/>
      <c r="AC30" s="197"/>
      <c r="AD30" s="197"/>
      <c r="AE30" s="197"/>
      <c r="AF30" s="197"/>
      <c r="AG30" s="197"/>
      <c r="AH30" s="197"/>
      <c r="AI30" s="197"/>
      <c r="AJ30" s="197"/>
      <c r="AK30" s="198"/>
    </row>
    <row r="31" spans="1:45" ht="9" customHeight="1">
      <c r="A31" s="283"/>
      <c r="B31" s="283"/>
      <c r="C31" s="274"/>
      <c r="D31" s="278"/>
      <c r="E31" s="278"/>
      <c r="F31" s="278"/>
      <c r="G31" s="278"/>
      <c r="H31" s="278"/>
      <c r="I31" s="278"/>
      <c r="J31" s="278"/>
      <c r="K31" s="278"/>
      <c r="L31" s="278"/>
      <c r="M31" s="278"/>
      <c r="N31" s="278"/>
      <c r="O31" s="278"/>
      <c r="P31" s="278"/>
      <c r="Q31" s="278"/>
      <c r="R31" s="278"/>
      <c r="S31" s="279"/>
      <c r="U31" s="62"/>
      <c r="V31" s="63"/>
      <c r="W31" s="227"/>
      <c r="X31" s="228"/>
      <c r="Y31" s="255"/>
      <c r="Z31" s="260"/>
      <c r="AA31" s="197"/>
      <c r="AB31" s="197"/>
      <c r="AC31" s="197"/>
      <c r="AD31" s="197"/>
      <c r="AE31" s="197"/>
      <c r="AF31" s="197"/>
      <c r="AG31" s="197"/>
      <c r="AH31" s="197"/>
      <c r="AI31" s="197"/>
      <c r="AJ31" s="197"/>
      <c r="AK31" s="198"/>
      <c r="AM31" s="246" t="s">
        <v>194</v>
      </c>
      <c r="AN31" s="246"/>
      <c r="AO31" s="246"/>
      <c r="AP31" s="246"/>
      <c r="AQ31" s="246"/>
      <c r="AR31" s="246"/>
      <c r="AS31" s="246"/>
    </row>
    <row r="32" spans="1:45" ht="9" customHeight="1">
      <c r="A32" s="283"/>
      <c r="B32" s="284"/>
      <c r="C32" s="275"/>
      <c r="D32" s="280"/>
      <c r="E32" s="280"/>
      <c r="F32" s="280"/>
      <c r="G32" s="280"/>
      <c r="H32" s="280"/>
      <c r="I32" s="280"/>
      <c r="J32" s="280"/>
      <c r="K32" s="280"/>
      <c r="L32" s="280"/>
      <c r="M32" s="280"/>
      <c r="N32" s="280"/>
      <c r="O32" s="280"/>
      <c r="P32" s="280"/>
      <c r="Q32" s="280"/>
      <c r="R32" s="280"/>
      <c r="S32" s="281"/>
      <c r="U32" s="62"/>
      <c r="V32" s="63"/>
      <c r="W32" s="230"/>
      <c r="X32" s="231"/>
      <c r="Y32" s="256"/>
      <c r="Z32" s="261"/>
      <c r="AA32" s="199"/>
      <c r="AB32" s="199"/>
      <c r="AC32" s="199"/>
      <c r="AD32" s="199"/>
      <c r="AE32" s="199"/>
      <c r="AF32" s="199"/>
      <c r="AG32" s="199"/>
      <c r="AH32" s="199"/>
      <c r="AI32" s="199"/>
      <c r="AJ32" s="199"/>
      <c r="AK32" s="200"/>
      <c r="AM32" s="246"/>
      <c r="AN32" s="246"/>
      <c r="AO32" s="246"/>
      <c r="AP32" s="246"/>
      <c r="AQ32" s="246"/>
      <c r="AR32" s="246"/>
      <c r="AS32" s="246"/>
    </row>
    <row r="33" spans="1:37" ht="9" customHeight="1">
      <c r="A33" s="283"/>
      <c r="B33" s="282" t="s">
        <v>53</v>
      </c>
      <c r="C33" s="271" t="s">
        <v>50</v>
      </c>
      <c r="D33" s="276">
        <f>DATA!Q2</f>
        <v>0</v>
      </c>
      <c r="E33" s="276"/>
      <c r="F33" s="276"/>
      <c r="G33" s="276"/>
      <c r="H33" s="276"/>
      <c r="I33" s="276"/>
      <c r="J33" s="276"/>
      <c r="K33" s="276"/>
      <c r="L33" s="276"/>
      <c r="M33" s="276"/>
      <c r="N33" s="276"/>
      <c r="O33" s="276"/>
      <c r="P33" s="276"/>
      <c r="Q33" s="276"/>
      <c r="R33" s="276"/>
      <c r="S33" s="277"/>
      <c r="U33" s="62"/>
      <c r="V33" s="63"/>
      <c r="W33" s="224" t="s">
        <v>195</v>
      </c>
      <c r="X33" s="225"/>
      <c r="Y33" s="225"/>
      <c r="Z33" s="226"/>
      <c r="AA33" s="233">
        <f>B6</f>
        <v>0</v>
      </c>
      <c r="AB33" s="233"/>
      <c r="AC33" s="236" t="s">
        <v>190</v>
      </c>
      <c r="AD33" s="237"/>
      <c r="AE33" s="236">
        <v>800</v>
      </c>
      <c r="AF33" s="236"/>
      <c r="AG33" s="262" t="s">
        <v>96</v>
      </c>
      <c r="AH33" s="262"/>
      <c r="AI33" s="264">
        <f>$J$51</f>
        <v>0</v>
      </c>
      <c r="AJ33" s="264"/>
      <c r="AK33" s="266" t="s">
        <v>199</v>
      </c>
    </row>
    <row r="34" spans="1:37" ht="9" customHeight="1">
      <c r="A34" s="283"/>
      <c r="B34" s="283"/>
      <c r="C34" s="272"/>
      <c r="D34" s="314"/>
      <c r="E34" s="314"/>
      <c r="F34" s="314"/>
      <c r="G34" s="314"/>
      <c r="H34" s="314"/>
      <c r="I34" s="314"/>
      <c r="J34" s="314"/>
      <c r="K34" s="314"/>
      <c r="L34" s="314"/>
      <c r="M34" s="314"/>
      <c r="N34" s="314"/>
      <c r="O34" s="314"/>
      <c r="P34" s="314"/>
      <c r="Q34" s="314"/>
      <c r="R34" s="314"/>
      <c r="S34" s="315"/>
      <c r="U34" s="62"/>
      <c r="V34" s="63"/>
      <c r="W34" s="227"/>
      <c r="X34" s="228"/>
      <c r="Y34" s="228"/>
      <c r="Z34" s="229"/>
      <c r="AA34" s="234"/>
      <c r="AB34" s="234"/>
      <c r="AC34" s="238"/>
      <c r="AD34" s="239"/>
      <c r="AE34" s="238"/>
      <c r="AF34" s="238"/>
      <c r="AG34" s="263"/>
      <c r="AH34" s="263"/>
      <c r="AI34" s="265"/>
      <c r="AJ34" s="265"/>
      <c r="AK34" s="267"/>
    </row>
    <row r="35" spans="1:37" ht="9" customHeight="1">
      <c r="A35" s="283"/>
      <c r="B35" s="283"/>
      <c r="C35" s="316" t="s">
        <v>45</v>
      </c>
      <c r="D35" s="285">
        <f>DATA!P2</f>
        <v>0</v>
      </c>
      <c r="E35" s="285"/>
      <c r="F35" s="285"/>
      <c r="G35" s="285"/>
      <c r="H35" s="285"/>
      <c r="I35" s="285"/>
      <c r="J35" s="285"/>
      <c r="K35" s="285"/>
      <c r="L35" s="285"/>
      <c r="M35" s="285"/>
      <c r="N35" s="285"/>
      <c r="O35" s="285"/>
      <c r="P35" s="285"/>
      <c r="Q35" s="285"/>
      <c r="R35" s="285"/>
      <c r="S35" s="286"/>
      <c r="U35" s="62"/>
      <c r="V35" s="63"/>
      <c r="W35" s="227"/>
      <c r="X35" s="228"/>
      <c r="Y35" s="228"/>
      <c r="Z35" s="229"/>
      <c r="AA35" s="234"/>
      <c r="AB35" s="234"/>
      <c r="AC35" s="238"/>
      <c r="AD35" s="239"/>
      <c r="AE35" s="253">
        <f>M60</f>
        <v>0</v>
      </c>
      <c r="AF35" s="253"/>
      <c r="AG35" s="253"/>
      <c r="AH35" s="253"/>
      <c r="AI35" s="253"/>
      <c r="AJ35" s="253"/>
      <c r="AK35" s="255" t="s">
        <v>94</v>
      </c>
    </row>
    <row r="36" spans="1:45" ht="9" customHeight="1">
      <c r="A36" s="283"/>
      <c r="B36" s="283"/>
      <c r="C36" s="274"/>
      <c r="D36" s="287"/>
      <c r="E36" s="287"/>
      <c r="F36" s="287"/>
      <c r="G36" s="287"/>
      <c r="H36" s="287"/>
      <c r="I36" s="287"/>
      <c r="J36" s="287"/>
      <c r="K36" s="287"/>
      <c r="L36" s="287"/>
      <c r="M36" s="287"/>
      <c r="N36" s="287"/>
      <c r="O36" s="287"/>
      <c r="P36" s="287"/>
      <c r="Q36" s="287"/>
      <c r="R36" s="287"/>
      <c r="S36" s="288"/>
      <c r="U36" s="62"/>
      <c r="V36" s="63"/>
      <c r="W36" s="227"/>
      <c r="X36" s="228"/>
      <c r="Y36" s="228"/>
      <c r="Z36" s="229"/>
      <c r="AA36" s="234"/>
      <c r="AB36" s="234"/>
      <c r="AC36" s="238"/>
      <c r="AD36" s="239"/>
      <c r="AE36" s="253"/>
      <c r="AF36" s="253"/>
      <c r="AG36" s="253"/>
      <c r="AH36" s="253"/>
      <c r="AI36" s="253"/>
      <c r="AJ36" s="253"/>
      <c r="AK36" s="255"/>
      <c r="AM36" s="243" t="s">
        <v>197</v>
      </c>
      <c r="AN36" s="243"/>
      <c r="AO36" s="243"/>
      <c r="AP36" s="243"/>
      <c r="AQ36" s="243"/>
      <c r="AR36" s="213" t="s">
        <v>105</v>
      </c>
      <c r="AS36" s="29"/>
    </row>
    <row r="37" spans="1:45" ht="9" customHeight="1">
      <c r="A37" s="283"/>
      <c r="B37" s="283"/>
      <c r="C37" s="275"/>
      <c r="D37" s="289"/>
      <c r="E37" s="289"/>
      <c r="F37" s="289"/>
      <c r="G37" s="289"/>
      <c r="H37" s="289"/>
      <c r="I37" s="289"/>
      <c r="J37" s="289"/>
      <c r="K37" s="289"/>
      <c r="L37" s="289"/>
      <c r="M37" s="289"/>
      <c r="N37" s="289"/>
      <c r="O37" s="289"/>
      <c r="P37" s="289"/>
      <c r="Q37" s="289"/>
      <c r="R37" s="289"/>
      <c r="S37" s="290"/>
      <c r="U37" s="62"/>
      <c r="V37" s="63"/>
      <c r="W37" s="230"/>
      <c r="X37" s="231"/>
      <c r="Y37" s="231"/>
      <c r="Z37" s="232"/>
      <c r="AA37" s="235"/>
      <c r="AB37" s="235"/>
      <c r="AC37" s="240"/>
      <c r="AD37" s="241"/>
      <c r="AE37" s="254"/>
      <c r="AF37" s="254"/>
      <c r="AG37" s="254"/>
      <c r="AH37" s="254"/>
      <c r="AI37" s="254"/>
      <c r="AJ37" s="254"/>
      <c r="AK37" s="256"/>
      <c r="AL37" s="63"/>
      <c r="AM37" s="243"/>
      <c r="AN37" s="243"/>
      <c r="AO37" s="243"/>
      <c r="AP37" s="243"/>
      <c r="AQ37" s="243"/>
      <c r="AR37" s="214"/>
      <c r="AS37" s="29"/>
    </row>
    <row r="38" spans="1:45" ht="9" customHeight="1">
      <c r="A38" s="283"/>
      <c r="B38" s="283"/>
      <c r="C38" s="273" t="s">
        <v>200</v>
      </c>
      <c r="D38" s="276">
        <f>DATA!R2</f>
        <v>0</v>
      </c>
      <c r="E38" s="276"/>
      <c r="F38" s="276"/>
      <c r="G38" s="276"/>
      <c r="H38" s="276"/>
      <c r="I38" s="276"/>
      <c r="J38" s="276"/>
      <c r="K38" s="276"/>
      <c r="L38" s="276"/>
      <c r="M38" s="276"/>
      <c r="N38" s="276"/>
      <c r="O38" s="276"/>
      <c r="P38" s="276"/>
      <c r="Q38" s="276"/>
      <c r="R38" s="276"/>
      <c r="S38" s="277"/>
      <c r="U38" s="62"/>
      <c r="V38" s="63"/>
      <c r="W38" s="64"/>
      <c r="X38" s="64"/>
      <c r="Y38" s="64"/>
      <c r="Z38" s="64"/>
      <c r="AA38" s="33"/>
      <c r="AB38" s="33"/>
      <c r="AC38" s="32"/>
      <c r="AD38" s="32"/>
      <c r="AE38" s="71"/>
      <c r="AF38" s="71"/>
      <c r="AG38" s="71"/>
      <c r="AH38" s="71"/>
      <c r="AI38" s="71"/>
      <c r="AJ38" s="71"/>
      <c r="AK38" s="64"/>
      <c r="AL38" s="63"/>
      <c r="AM38" s="65"/>
      <c r="AN38" s="65"/>
      <c r="AO38" s="65"/>
      <c r="AP38" s="65"/>
      <c r="AQ38" s="65"/>
      <c r="AR38" s="64"/>
      <c r="AS38" s="29"/>
    </row>
    <row r="39" spans="1:45" ht="9" customHeight="1">
      <c r="A39" s="283"/>
      <c r="B39" s="283"/>
      <c r="C39" s="274"/>
      <c r="D39" s="278"/>
      <c r="E39" s="278"/>
      <c r="F39" s="278"/>
      <c r="G39" s="278"/>
      <c r="H39" s="278"/>
      <c r="I39" s="278"/>
      <c r="J39" s="278"/>
      <c r="K39" s="278"/>
      <c r="L39" s="278"/>
      <c r="M39" s="278"/>
      <c r="N39" s="278"/>
      <c r="O39" s="278"/>
      <c r="P39" s="278"/>
      <c r="Q39" s="278"/>
      <c r="R39" s="278"/>
      <c r="S39" s="279"/>
      <c r="U39" s="62"/>
      <c r="V39" s="63"/>
      <c r="W39" s="64"/>
      <c r="X39" s="64"/>
      <c r="Y39" s="64"/>
      <c r="Z39" s="64"/>
      <c r="AA39" s="33"/>
      <c r="AB39" s="33"/>
      <c r="AC39" s="32"/>
      <c r="AD39" s="32"/>
      <c r="AE39" s="71"/>
      <c r="AF39" s="71"/>
      <c r="AG39" s="71"/>
      <c r="AH39" s="71"/>
      <c r="AI39" s="71"/>
      <c r="AJ39" s="71"/>
      <c r="AK39" s="64"/>
      <c r="AL39" s="63"/>
      <c r="AM39" s="65"/>
      <c r="AN39" s="65"/>
      <c r="AO39" s="65"/>
      <c r="AP39" s="65"/>
      <c r="AQ39" s="65"/>
      <c r="AR39" s="64"/>
      <c r="AS39" s="29"/>
    </row>
    <row r="40" spans="1:45" ht="9" customHeight="1">
      <c r="A40" s="283"/>
      <c r="B40" s="284"/>
      <c r="C40" s="275"/>
      <c r="D40" s="280"/>
      <c r="E40" s="280"/>
      <c r="F40" s="280"/>
      <c r="G40" s="280"/>
      <c r="H40" s="280"/>
      <c r="I40" s="280"/>
      <c r="J40" s="280"/>
      <c r="K40" s="280"/>
      <c r="L40" s="280"/>
      <c r="M40" s="280"/>
      <c r="N40" s="280"/>
      <c r="O40" s="280"/>
      <c r="P40" s="280"/>
      <c r="Q40" s="280"/>
      <c r="R40" s="280"/>
      <c r="S40" s="281"/>
      <c r="U40" s="62"/>
      <c r="V40" s="73"/>
      <c r="W40" s="74"/>
      <c r="X40" s="74"/>
      <c r="Y40" s="74"/>
      <c r="Z40" s="74"/>
      <c r="AA40" s="74"/>
      <c r="AB40" s="74"/>
      <c r="AC40" s="74"/>
      <c r="AD40" s="74"/>
      <c r="AE40" s="74"/>
      <c r="AF40" s="74"/>
      <c r="AG40" s="74"/>
      <c r="AH40" s="74"/>
      <c r="AI40" s="74"/>
      <c r="AJ40" s="74"/>
      <c r="AK40" s="74"/>
      <c r="AL40" s="74"/>
      <c r="AM40" s="74"/>
      <c r="AN40" s="74"/>
      <c r="AO40" s="74"/>
      <c r="AP40" s="74"/>
      <c r="AQ40" s="74"/>
      <c r="AR40" s="74"/>
      <c r="AS40" s="74"/>
    </row>
    <row r="41" spans="1:45" ht="9" customHeight="1">
      <c r="A41" s="283"/>
      <c r="B41" s="326" t="s">
        <v>56</v>
      </c>
      <c r="C41" s="273" t="s">
        <v>57</v>
      </c>
      <c r="D41" s="276">
        <f>DATA!S2</f>
        <v>0</v>
      </c>
      <c r="E41" s="276"/>
      <c r="F41" s="276"/>
      <c r="G41" s="276"/>
      <c r="H41" s="276"/>
      <c r="I41" s="276"/>
      <c r="J41" s="276"/>
      <c r="K41" s="276"/>
      <c r="L41" s="276"/>
      <c r="M41" s="276"/>
      <c r="N41" s="276"/>
      <c r="O41" s="276"/>
      <c r="P41" s="276"/>
      <c r="Q41" s="276"/>
      <c r="R41" s="276"/>
      <c r="S41" s="277"/>
      <c r="U41" s="62"/>
      <c r="V41" s="244" t="str">
        <f>DATA!A20&amp;"出演団体団員前売入場券代　領収書"</f>
        <v>平成２２年度　第５０回茨城県吹奏楽コンクール　県北地区大会出演団体団員前売入場券代　領収書</v>
      </c>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row>
    <row r="42" spans="1:45" ht="9" customHeight="1">
      <c r="A42" s="283"/>
      <c r="B42" s="327"/>
      <c r="C42" s="274"/>
      <c r="D42" s="278"/>
      <c r="E42" s="278"/>
      <c r="F42" s="278"/>
      <c r="G42" s="278"/>
      <c r="H42" s="278"/>
      <c r="I42" s="278"/>
      <c r="J42" s="278"/>
      <c r="K42" s="278"/>
      <c r="L42" s="278"/>
      <c r="M42" s="278"/>
      <c r="N42" s="278"/>
      <c r="O42" s="278"/>
      <c r="P42" s="278"/>
      <c r="Q42" s="278"/>
      <c r="R42" s="278"/>
      <c r="S42" s="279"/>
      <c r="U42" s="62"/>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row>
    <row r="43" spans="1:45" ht="9" customHeight="1">
      <c r="A43" s="283"/>
      <c r="B43" s="328"/>
      <c r="C43" s="275"/>
      <c r="D43" s="280"/>
      <c r="E43" s="280"/>
      <c r="F43" s="280"/>
      <c r="G43" s="280"/>
      <c r="H43" s="280"/>
      <c r="I43" s="280"/>
      <c r="J43" s="280"/>
      <c r="K43" s="280"/>
      <c r="L43" s="280"/>
      <c r="M43" s="280"/>
      <c r="N43" s="280"/>
      <c r="O43" s="280"/>
      <c r="P43" s="280"/>
      <c r="Q43" s="280"/>
      <c r="R43" s="280"/>
      <c r="S43" s="281"/>
      <c r="U43" s="62"/>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row>
    <row r="44" spans="1:43" ht="9" customHeight="1">
      <c r="A44" s="283"/>
      <c r="B44" s="328"/>
      <c r="C44" s="273" t="s">
        <v>91</v>
      </c>
      <c r="D44" s="337">
        <f>DATA!T2</f>
        <v>0</v>
      </c>
      <c r="E44" s="276"/>
      <c r="F44" s="340" t="s">
        <v>201</v>
      </c>
      <c r="G44" s="341"/>
      <c r="H44" s="341"/>
      <c r="I44" s="341"/>
      <c r="J44" s="341"/>
      <c r="K44" s="341"/>
      <c r="L44" s="341"/>
      <c r="M44" s="341"/>
      <c r="N44" s="341"/>
      <c r="O44" s="341"/>
      <c r="P44" s="341"/>
      <c r="Q44" s="341"/>
      <c r="R44" s="341"/>
      <c r="S44" s="342"/>
      <c r="U44" s="62"/>
      <c r="V44" s="63"/>
      <c r="W44" s="63"/>
      <c r="AM44" s="245" t="s">
        <v>188</v>
      </c>
      <c r="AN44" s="245"/>
      <c r="AO44" s="245"/>
      <c r="AP44" s="245"/>
      <c r="AQ44" s="245"/>
    </row>
    <row r="45" spans="1:43" ht="9" customHeight="1">
      <c r="A45" s="283"/>
      <c r="B45" s="328"/>
      <c r="C45" s="274"/>
      <c r="D45" s="338"/>
      <c r="E45" s="278"/>
      <c r="F45" s="343"/>
      <c r="G45" s="344"/>
      <c r="H45" s="344"/>
      <c r="I45" s="344"/>
      <c r="J45" s="344"/>
      <c r="K45" s="344"/>
      <c r="L45" s="344"/>
      <c r="M45" s="344"/>
      <c r="N45" s="344"/>
      <c r="O45" s="344"/>
      <c r="P45" s="344"/>
      <c r="Q45" s="344"/>
      <c r="R45" s="344"/>
      <c r="S45" s="345"/>
      <c r="U45" s="62"/>
      <c r="V45" s="63"/>
      <c r="W45" s="197">
        <f>DATA!D2</f>
        <v>0</v>
      </c>
      <c r="X45" s="197"/>
      <c r="Y45" s="197"/>
      <c r="Z45" s="197"/>
      <c r="AA45" s="197"/>
      <c r="AB45" s="197"/>
      <c r="AC45" s="197"/>
      <c r="AD45" s="197"/>
      <c r="AE45" s="197"/>
      <c r="AF45" s="243" t="s">
        <v>189</v>
      </c>
      <c r="AM45" s="245"/>
      <c r="AN45" s="245"/>
      <c r="AO45" s="245"/>
      <c r="AP45" s="245"/>
      <c r="AQ45" s="245"/>
    </row>
    <row r="46" spans="1:32" ht="9" customHeight="1">
      <c r="A46" s="283"/>
      <c r="B46" s="328"/>
      <c r="C46" s="274"/>
      <c r="D46" s="338"/>
      <c r="E46" s="278"/>
      <c r="F46" s="343" t="s">
        <v>202</v>
      </c>
      <c r="G46" s="344"/>
      <c r="H46" s="344"/>
      <c r="I46" s="344"/>
      <c r="J46" s="344"/>
      <c r="K46" s="344"/>
      <c r="L46" s="344"/>
      <c r="M46" s="344"/>
      <c r="N46" s="344"/>
      <c r="O46" s="344"/>
      <c r="P46" s="344"/>
      <c r="Q46" s="344"/>
      <c r="R46" s="344"/>
      <c r="S46" s="345"/>
      <c r="U46" s="62"/>
      <c r="V46" s="63"/>
      <c r="W46" s="197"/>
      <c r="X46" s="197"/>
      <c r="Y46" s="197"/>
      <c r="Z46" s="197"/>
      <c r="AA46" s="197"/>
      <c r="AB46" s="197"/>
      <c r="AC46" s="197"/>
      <c r="AD46" s="197"/>
      <c r="AE46" s="197"/>
      <c r="AF46" s="243"/>
    </row>
    <row r="47" spans="1:45" ht="9" customHeight="1">
      <c r="A47" s="283"/>
      <c r="B47" s="328"/>
      <c r="C47" s="275"/>
      <c r="D47" s="339"/>
      <c r="E47" s="280"/>
      <c r="F47" s="346"/>
      <c r="G47" s="347"/>
      <c r="H47" s="347"/>
      <c r="I47" s="347"/>
      <c r="J47" s="347"/>
      <c r="K47" s="347"/>
      <c r="L47" s="347"/>
      <c r="M47" s="347"/>
      <c r="N47" s="347"/>
      <c r="O47" s="347"/>
      <c r="P47" s="347"/>
      <c r="Q47" s="347"/>
      <c r="R47" s="347"/>
      <c r="S47" s="348"/>
      <c r="U47" s="62"/>
      <c r="V47" s="63"/>
      <c r="W47" s="199"/>
      <c r="X47" s="199"/>
      <c r="Y47" s="199"/>
      <c r="Z47" s="199"/>
      <c r="AA47" s="199"/>
      <c r="AB47" s="199"/>
      <c r="AC47" s="199"/>
      <c r="AD47" s="199"/>
      <c r="AE47" s="199"/>
      <c r="AF47" s="243"/>
      <c r="AM47" s="246" t="s">
        <v>191</v>
      </c>
      <c r="AN47" s="246"/>
      <c r="AO47" s="246"/>
      <c r="AP47" s="246"/>
      <c r="AQ47" s="246"/>
      <c r="AR47" s="246"/>
      <c r="AS47" s="246"/>
    </row>
    <row r="48" spans="1:45" ht="9" customHeight="1">
      <c r="A48" s="283"/>
      <c r="B48" s="328"/>
      <c r="C48" s="273" t="s">
        <v>63</v>
      </c>
      <c r="D48" s="276">
        <f>DATA!U2</f>
        <v>0</v>
      </c>
      <c r="E48" s="276"/>
      <c r="F48" s="276"/>
      <c r="G48" s="276"/>
      <c r="H48" s="276"/>
      <c r="I48" s="276"/>
      <c r="J48" s="276"/>
      <c r="K48" s="276"/>
      <c r="L48" s="276"/>
      <c r="M48" s="276"/>
      <c r="N48" s="276"/>
      <c r="O48" s="276"/>
      <c r="P48" s="276"/>
      <c r="Q48" s="276"/>
      <c r="R48" s="276"/>
      <c r="S48" s="277"/>
      <c r="U48" s="62"/>
      <c r="V48" s="63"/>
      <c r="AM48" s="246"/>
      <c r="AN48" s="246"/>
      <c r="AO48" s="246"/>
      <c r="AP48" s="246"/>
      <c r="AQ48" s="246"/>
      <c r="AR48" s="246"/>
      <c r="AS48" s="246"/>
    </row>
    <row r="49" spans="1:37" ht="9" customHeight="1">
      <c r="A49" s="283"/>
      <c r="B49" s="328"/>
      <c r="C49" s="274"/>
      <c r="D49" s="278"/>
      <c r="E49" s="278"/>
      <c r="F49" s="278"/>
      <c r="G49" s="278"/>
      <c r="H49" s="278"/>
      <c r="I49" s="278"/>
      <c r="J49" s="278"/>
      <c r="K49" s="278"/>
      <c r="L49" s="278"/>
      <c r="M49" s="278"/>
      <c r="N49" s="278"/>
      <c r="O49" s="278"/>
      <c r="P49" s="278"/>
      <c r="Q49" s="278"/>
      <c r="R49" s="278"/>
      <c r="S49" s="279"/>
      <c r="T49" s="78"/>
      <c r="U49" s="62"/>
      <c r="V49" s="63"/>
      <c r="W49" s="224" t="s">
        <v>193</v>
      </c>
      <c r="X49" s="225"/>
      <c r="Y49" s="221"/>
      <c r="Z49" s="257" t="str">
        <f>DATA!$D$2&amp;" ( "&amp;DATA!$F$2&amp;" 合同)"</f>
        <v>0 ( 0 合同)</v>
      </c>
      <c r="AA49" s="258"/>
      <c r="AB49" s="258"/>
      <c r="AC49" s="258"/>
      <c r="AD49" s="258"/>
      <c r="AE49" s="258"/>
      <c r="AF49" s="258"/>
      <c r="AG49" s="258"/>
      <c r="AH49" s="258"/>
      <c r="AI49" s="258"/>
      <c r="AJ49" s="258"/>
      <c r="AK49" s="259"/>
    </row>
    <row r="50" spans="1:37" ht="9" customHeight="1">
      <c r="A50" s="284"/>
      <c r="B50" s="329"/>
      <c r="C50" s="275"/>
      <c r="D50" s="280"/>
      <c r="E50" s="280"/>
      <c r="F50" s="280"/>
      <c r="G50" s="280"/>
      <c r="H50" s="280"/>
      <c r="I50" s="280"/>
      <c r="J50" s="280"/>
      <c r="K50" s="280"/>
      <c r="L50" s="280"/>
      <c r="M50" s="280"/>
      <c r="N50" s="280"/>
      <c r="O50" s="280"/>
      <c r="P50" s="280"/>
      <c r="Q50" s="280"/>
      <c r="R50" s="280"/>
      <c r="S50" s="281"/>
      <c r="T50" s="78"/>
      <c r="U50" s="62"/>
      <c r="V50" s="63"/>
      <c r="W50" s="227"/>
      <c r="X50" s="228"/>
      <c r="Y50" s="255"/>
      <c r="Z50" s="260"/>
      <c r="AA50" s="197"/>
      <c r="AB50" s="197"/>
      <c r="AC50" s="197"/>
      <c r="AD50" s="197"/>
      <c r="AE50" s="197"/>
      <c r="AF50" s="197"/>
      <c r="AG50" s="197"/>
      <c r="AH50" s="197"/>
      <c r="AI50" s="197"/>
      <c r="AJ50" s="197"/>
      <c r="AK50" s="198"/>
    </row>
    <row r="51" spans="1:45" ht="9" customHeight="1">
      <c r="A51" s="282" t="s">
        <v>66</v>
      </c>
      <c r="B51" s="271" t="s">
        <v>43</v>
      </c>
      <c r="C51" s="384">
        <f>DATA!W2</f>
        <v>0</v>
      </c>
      <c r="D51" s="385"/>
      <c r="E51" s="385"/>
      <c r="F51" s="385"/>
      <c r="G51" s="386"/>
      <c r="H51" s="331" t="s">
        <v>214</v>
      </c>
      <c r="I51" s="332"/>
      <c r="J51" s="396">
        <f>DATA!X2</f>
        <v>0</v>
      </c>
      <c r="K51" s="397"/>
      <c r="L51" s="390" t="s">
        <v>231</v>
      </c>
      <c r="M51" s="390"/>
      <c r="N51" s="393">
        <f>DATA!Y2</f>
        <v>0</v>
      </c>
      <c r="O51" s="393"/>
      <c r="P51" s="349" t="s">
        <v>232</v>
      </c>
      <c r="Q51" s="350"/>
      <c r="R51" s="355"/>
      <c r="S51" s="356"/>
      <c r="T51" s="78"/>
      <c r="U51" s="62"/>
      <c r="V51" s="63"/>
      <c r="W51" s="227"/>
      <c r="X51" s="228"/>
      <c r="Y51" s="255"/>
      <c r="Z51" s="260"/>
      <c r="AA51" s="197"/>
      <c r="AB51" s="197"/>
      <c r="AC51" s="197"/>
      <c r="AD51" s="197"/>
      <c r="AE51" s="197"/>
      <c r="AF51" s="197"/>
      <c r="AG51" s="197"/>
      <c r="AH51" s="197"/>
      <c r="AI51" s="197"/>
      <c r="AJ51" s="197"/>
      <c r="AK51" s="198"/>
      <c r="AM51" s="246" t="s">
        <v>194</v>
      </c>
      <c r="AN51" s="246"/>
      <c r="AO51" s="246"/>
      <c r="AP51" s="246"/>
      <c r="AQ51" s="246"/>
      <c r="AR51" s="246"/>
      <c r="AS51" s="246"/>
    </row>
    <row r="52" spans="1:45" ht="9" customHeight="1">
      <c r="A52" s="283"/>
      <c r="B52" s="330"/>
      <c r="C52" s="387"/>
      <c r="D52" s="388"/>
      <c r="E52" s="388"/>
      <c r="F52" s="388"/>
      <c r="G52" s="389"/>
      <c r="H52" s="333"/>
      <c r="I52" s="334"/>
      <c r="J52" s="398"/>
      <c r="K52" s="399"/>
      <c r="L52" s="391"/>
      <c r="M52" s="391"/>
      <c r="N52" s="394"/>
      <c r="O52" s="394"/>
      <c r="P52" s="351"/>
      <c r="Q52" s="352"/>
      <c r="R52" s="357"/>
      <c r="S52" s="358"/>
      <c r="T52" s="79"/>
      <c r="U52" s="62"/>
      <c r="V52" s="63"/>
      <c r="W52" s="230"/>
      <c r="X52" s="231"/>
      <c r="Y52" s="256"/>
      <c r="Z52" s="261"/>
      <c r="AA52" s="199"/>
      <c r="AB52" s="199"/>
      <c r="AC52" s="199"/>
      <c r="AD52" s="199"/>
      <c r="AE52" s="199"/>
      <c r="AF52" s="199"/>
      <c r="AG52" s="199"/>
      <c r="AH52" s="199"/>
      <c r="AI52" s="199"/>
      <c r="AJ52" s="199"/>
      <c r="AK52" s="200"/>
      <c r="AM52" s="246"/>
      <c r="AN52" s="246"/>
      <c r="AO52" s="246"/>
      <c r="AP52" s="246"/>
      <c r="AQ52" s="246"/>
      <c r="AR52" s="246"/>
      <c r="AS52" s="246"/>
    </row>
    <row r="53" spans="1:37" ht="9" customHeight="1">
      <c r="A53" s="283"/>
      <c r="B53" s="272"/>
      <c r="C53" s="387"/>
      <c r="D53" s="388"/>
      <c r="E53" s="388"/>
      <c r="F53" s="388"/>
      <c r="G53" s="389"/>
      <c r="H53" s="335"/>
      <c r="I53" s="336"/>
      <c r="J53" s="400"/>
      <c r="K53" s="401"/>
      <c r="L53" s="392"/>
      <c r="M53" s="392"/>
      <c r="N53" s="395"/>
      <c r="O53" s="395"/>
      <c r="P53" s="353"/>
      <c r="Q53" s="354"/>
      <c r="R53" s="359"/>
      <c r="S53" s="360"/>
      <c r="T53" s="79"/>
      <c r="U53" s="62"/>
      <c r="V53" s="63"/>
      <c r="W53" s="224" t="s">
        <v>195</v>
      </c>
      <c r="X53" s="225"/>
      <c r="Y53" s="225"/>
      <c r="Z53" s="226"/>
      <c r="AA53" s="233">
        <f>B6</f>
        <v>0</v>
      </c>
      <c r="AB53" s="233"/>
      <c r="AC53" s="236" t="s">
        <v>190</v>
      </c>
      <c r="AD53" s="237"/>
      <c r="AE53" s="236">
        <v>800</v>
      </c>
      <c r="AF53" s="236"/>
      <c r="AG53" s="262" t="s">
        <v>96</v>
      </c>
      <c r="AH53" s="262"/>
      <c r="AI53" s="264">
        <f>H63</f>
        <v>0</v>
      </c>
      <c r="AJ53" s="264"/>
      <c r="AK53" s="266" t="s">
        <v>203</v>
      </c>
    </row>
    <row r="54" spans="1:37" ht="9" customHeight="1">
      <c r="A54" s="283"/>
      <c r="B54" s="291" t="s">
        <v>68</v>
      </c>
      <c r="C54" s="375">
        <f>DATA!V2</f>
        <v>0</v>
      </c>
      <c r="D54" s="376"/>
      <c r="E54" s="376"/>
      <c r="F54" s="376"/>
      <c r="G54" s="377"/>
      <c r="H54" s="331" t="s">
        <v>216</v>
      </c>
      <c r="I54" s="332"/>
      <c r="J54" s="361">
        <f>DATA!AA2</f>
        <v>0</v>
      </c>
      <c r="K54" s="362"/>
      <c r="L54" s="116" t="s">
        <v>92</v>
      </c>
      <c r="M54" s="367"/>
      <c r="N54" s="367"/>
      <c r="O54" s="367"/>
      <c r="P54" s="368"/>
      <c r="Q54" s="320">
        <f>DATA!Z2</f>
        <v>0</v>
      </c>
      <c r="R54" s="321"/>
      <c r="S54" s="80"/>
      <c r="T54" s="77"/>
      <c r="U54" s="62"/>
      <c r="V54" s="63"/>
      <c r="W54" s="227"/>
      <c r="X54" s="228"/>
      <c r="Y54" s="228"/>
      <c r="Z54" s="229"/>
      <c r="AA54" s="234"/>
      <c r="AB54" s="234"/>
      <c r="AC54" s="238"/>
      <c r="AD54" s="239"/>
      <c r="AE54" s="238"/>
      <c r="AF54" s="238"/>
      <c r="AG54" s="263"/>
      <c r="AH54" s="263"/>
      <c r="AI54" s="265"/>
      <c r="AJ54" s="265"/>
      <c r="AK54" s="267"/>
    </row>
    <row r="55" spans="1:37" ht="9" customHeight="1">
      <c r="A55" s="283"/>
      <c r="B55" s="283"/>
      <c r="C55" s="378"/>
      <c r="D55" s="379"/>
      <c r="E55" s="379"/>
      <c r="F55" s="379"/>
      <c r="G55" s="380"/>
      <c r="H55" s="333"/>
      <c r="I55" s="334"/>
      <c r="J55" s="363"/>
      <c r="K55" s="364"/>
      <c r="L55" s="369"/>
      <c r="M55" s="370"/>
      <c r="N55" s="370"/>
      <c r="O55" s="370"/>
      <c r="P55" s="371"/>
      <c r="Q55" s="322"/>
      <c r="R55" s="323"/>
      <c r="S55" s="81"/>
      <c r="U55" s="62"/>
      <c r="V55" s="63"/>
      <c r="W55" s="227"/>
      <c r="X55" s="228"/>
      <c r="Y55" s="228"/>
      <c r="Z55" s="229"/>
      <c r="AA55" s="234"/>
      <c r="AB55" s="234"/>
      <c r="AC55" s="238"/>
      <c r="AD55" s="239"/>
      <c r="AE55" s="253">
        <f>M63</f>
        <v>0</v>
      </c>
      <c r="AF55" s="253"/>
      <c r="AG55" s="253"/>
      <c r="AH55" s="253"/>
      <c r="AI55" s="253"/>
      <c r="AJ55" s="253"/>
      <c r="AK55" s="255" t="s">
        <v>94</v>
      </c>
    </row>
    <row r="56" spans="1:45" ht="9" customHeight="1">
      <c r="A56" s="284"/>
      <c r="B56" s="284"/>
      <c r="C56" s="381"/>
      <c r="D56" s="382"/>
      <c r="E56" s="382"/>
      <c r="F56" s="382"/>
      <c r="G56" s="383"/>
      <c r="H56" s="335"/>
      <c r="I56" s="336"/>
      <c r="J56" s="365"/>
      <c r="K56" s="366"/>
      <c r="L56" s="372"/>
      <c r="M56" s="373"/>
      <c r="N56" s="373"/>
      <c r="O56" s="373"/>
      <c r="P56" s="374"/>
      <c r="Q56" s="324"/>
      <c r="R56" s="325"/>
      <c r="S56" s="75"/>
      <c r="U56" s="62"/>
      <c r="V56" s="63"/>
      <c r="W56" s="227"/>
      <c r="X56" s="228"/>
      <c r="Y56" s="228"/>
      <c r="Z56" s="229"/>
      <c r="AA56" s="234"/>
      <c r="AB56" s="234"/>
      <c r="AC56" s="238"/>
      <c r="AD56" s="239"/>
      <c r="AE56" s="253"/>
      <c r="AF56" s="253"/>
      <c r="AG56" s="253"/>
      <c r="AH56" s="253"/>
      <c r="AI56" s="253"/>
      <c r="AJ56" s="253"/>
      <c r="AK56" s="255"/>
      <c r="AM56" s="243" t="s">
        <v>197</v>
      </c>
      <c r="AN56" s="243"/>
      <c r="AO56" s="243"/>
      <c r="AP56" s="243"/>
      <c r="AQ56" s="243"/>
      <c r="AR56" s="213" t="s">
        <v>105</v>
      </c>
      <c r="AS56" s="29"/>
    </row>
    <row r="57" spans="1:45" ht="9" customHeight="1">
      <c r="A57" s="402" t="s">
        <v>208</v>
      </c>
      <c r="B57" s="326" t="s">
        <v>93</v>
      </c>
      <c r="C57" s="422">
        <f>B6</f>
        <v>0</v>
      </c>
      <c r="D57" s="423"/>
      <c r="E57" s="423"/>
      <c r="F57" s="408" t="s">
        <v>190</v>
      </c>
      <c r="G57" s="408"/>
      <c r="H57" s="408"/>
      <c r="I57" s="408"/>
      <c r="J57" s="408"/>
      <c r="K57" s="408"/>
      <c r="L57" s="408"/>
      <c r="M57" s="440">
        <f>IF(C57="小学校",8000,IF(C57="中学校Ａ",11000,9000))</f>
        <v>9000</v>
      </c>
      <c r="N57" s="440"/>
      <c r="O57" s="440"/>
      <c r="P57" s="440"/>
      <c r="Q57" s="440"/>
      <c r="R57" s="408" t="s">
        <v>217</v>
      </c>
      <c r="S57" s="435"/>
      <c r="U57" s="62"/>
      <c r="V57" s="63"/>
      <c r="W57" s="230"/>
      <c r="X57" s="231"/>
      <c r="Y57" s="231"/>
      <c r="Z57" s="232"/>
      <c r="AA57" s="235"/>
      <c r="AB57" s="235"/>
      <c r="AC57" s="240"/>
      <c r="AD57" s="241"/>
      <c r="AE57" s="254"/>
      <c r="AF57" s="254"/>
      <c r="AG57" s="254"/>
      <c r="AH57" s="254"/>
      <c r="AI57" s="254"/>
      <c r="AJ57" s="254"/>
      <c r="AK57" s="256"/>
      <c r="AL57" s="63"/>
      <c r="AM57" s="243"/>
      <c r="AN57" s="243"/>
      <c r="AO57" s="243"/>
      <c r="AP57" s="243"/>
      <c r="AQ57" s="243"/>
      <c r="AR57" s="214"/>
      <c r="AS57" s="29"/>
    </row>
    <row r="58" spans="1:45" ht="9" customHeight="1">
      <c r="A58" s="403"/>
      <c r="B58" s="327"/>
      <c r="C58" s="424"/>
      <c r="D58" s="425"/>
      <c r="E58" s="425"/>
      <c r="F58" s="409"/>
      <c r="G58" s="409"/>
      <c r="H58" s="409"/>
      <c r="I58" s="409"/>
      <c r="J58" s="409"/>
      <c r="K58" s="409"/>
      <c r="L58" s="409"/>
      <c r="M58" s="441"/>
      <c r="N58" s="441"/>
      <c r="O58" s="441"/>
      <c r="P58" s="441"/>
      <c r="Q58" s="441"/>
      <c r="R58" s="409"/>
      <c r="S58" s="436"/>
      <c r="U58" s="62"/>
      <c r="V58" s="63"/>
      <c r="W58" s="64"/>
      <c r="X58" s="64"/>
      <c r="Y58" s="64"/>
      <c r="Z58" s="64"/>
      <c r="AA58" s="33"/>
      <c r="AB58" s="33"/>
      <c r="AC58" s="32"/>
      <c r="AD58" s="32"/>
      <c r="AE58" s="71"/>
      <c r="AF58" s="71"/>
      <c r="AG58" s="71"/>
      <c r="AH58" s="71"/>
      <c r="AI58" s="71"/>
      <c r="AJ58" s="71"/>
      <c r="AK58" s="64"/>
      <c r="AL58" s="63"/>
      <c r="AM58" s="65"/>
      <c r="AN58" s="65"/>
      <c r="AO58" s="65"/>
      <c r="AP58" s="65"/>
      <c r="AQ58" s="65"/>
      <c r="AR58" s="64"/>
      <c r="AS58" s="29"/>
    </row>
    <row r="59" spans="1:45" ht="9" customHeight="1">
      <c r="A59" s="403"/>
      <c r="B59" s="445"/>
      <c r="C59" s="426"/>
      <c r="D59" s="427"/>
      <c r="E59" s="427"/>
      <c r="F59" s="410"/>
      <c r="G59" s="410"/>
      <c r="H59" s="410"/>
      <c r="I59" s="410"/>
      <c r="J59" s="410"/>
      <c r="K59" s="410"/>
      <c r="L59" s="410"/>
      <c r="M59" s="442"/>
      <c r="N59" s="442"/>
      <c r="O59" s="442"/>
      <c r="P59" s="442"/>
      <c r="Q59" s="442"/>
      <c r="R59" s="410"/>
      <c r="S59" s="437"/>
      <c r="U59" s="62"/>
      <c r="V59" s="63"/>
      <c r="W59" s="64"/>
      <c r="X59" s="64"/>
      <c r="Y59" s="64"/>
      <c r="Z59" s="64"/>
      <c r="AA59" s="33"/>
      <c r="AB59" s="33"/>
      <c r="AC59" s="32"/>
      <c r="AD59" s="32"/>
      <c r="AE59" s="71"/>
      <c r="AF59" s="71"/>
      <c r="AG59" s="71"/>
      <c r="AH59" s="71"/>
      <c r="AI59" s="71"/>
      <c r="AJ59" s="71"/>
      <c r="AK59" s="64"/>
      <c r="AL59" s="63"/>
      <c r="AM59" s="65"/>
      <c r="AN59" s="65"/>
      <c r="AO59" s="65"/>
      <c r="AP59" s="65"/>
      <c r="AQ59" s="65"/>
      <c r="AR59" s="64"/>
      <c r="AS59" s="29"/>
    </row>
    <row r="60" spans="1:45" ht="9" customHeight="1">
      <c r="A60" s="403"/>
      <c r="B60" s="407" t="s">
        <v>95</v>
      </c>
      <c r="C60" s="411">
        <v>800</v>
      </c>
      <c r="D60" s="412"/>
      <c r="E60" s="412"/>
      <c r="F60" s="416" t="s">
        <v>96</v>
      </c>
      <c r="G60" s="416"/>
      <c r="H60" s="419">
        <f>$N$51</f>
        <v>0</v>
      </c>
      <c r="I60" s="419"/>
      <c r="J60" s="419"/>
      <c r="K60" s="416" t="s">
        <v>97</v>
      </c>
      <c r="L60" s="416"/>
      <c r="M60" s="443">
        <f>$C$60*$H$60</f>
        <v>0</v>
      </c>
      <c r="N60" s="443"/>
      <c r="O60" s="443"/>
      <c r="P60" s="443"/>
      <c r="Q60" s="443"/>
      <c r="R60" s="412" t="s">
        <v>218</v>
      </c>
      <c r="S60" s="438"/>
      <c r="U60" s="62"/>
      <c r="V60" s="73"/>
      <c r="W60" s="74"/>
      <c r="X60" s="74"/>
      <c r="Y60" s="74"/>
      <c r="Z60" s="74"/>
      <c r="AA60" s="74"/>
      <c r="AB60" s="74"/>
      <c r="AC60" s="74"/>
      <c r="AD60" s="74"/>
      <c r="AE60" s="74"/>
      <c r="AF60" s="74"/>
      <c r="AG60" s="74"/>
      <c r="AH60" s="74"/>
      <c r="AI60" s="74"/>
      <c r="AJ60" s="74"/>
      <c r="AK60" s="74"/>
      <c r="AL60" s="74"/>
      <c r="AM60" s="74"/>
      <c r="AN60" s="74"/>
      <c r="AO60" s="74"/>
      <c r="AP60" s="74"/>
      <c r="AQ60" s="74"/>
      <c r="AR60" s="74"/>
      <c r="AS60" s="74"/>
    </row>
    <row r="61" spans="1:45" ht="9" customHeight="1">
      <c r="A61" s="403"/>
      <c r="B61" s="327"/>
      <c r="C61" s="413"/>
      <c r="D61" s="409"/>
      <c r="E61" s="409"/>
      <c r="F61" s="417"/>
      <c r="G61" s="417"/>
      <c r="H61" s="420"/>
      <c r="I61" s="420"/>
      <c r="J61" s="420"/>
      <c r="K61" s="417"/>
      <c r="L61" s="417"/>
      <c r="M61" s="441"/>
      <c r="N61" s="441"/>
      <c r="O61" s="441"/>
      <c r="P61" s="441"/>
      <c r="Q61" s="441"/>
      <c r="R61" s="409"/>
      <c r="S61" s="436"/>
      <c r="U61" s="62"/>
      <c r="V61" s="244" t="str">
        <f>DATA!A20&amp;"運営要領等郵送料　領収書"</f>
        <v>平成２２年度　第５０回茨城県吹奏楽コンクール　県北地区大会運営要領等郵送料　領収書</v>
      </c>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row>
    <row r="62" spans="1:45" ht="9" customHeight="1">
      <c r="A62" s="403"/>
      <c r="B62" s="327"/>
      <c r="C62" s="414"/>
      <c r="D62" s="415"/>
      <c r="E62" s="415"/>
      <c r="F62" s="418"/>
      <c r="G62" s="418"/>
      <c r="H62" s="421"/>
      <c r="I62" s="421"/>
      <c r="J62" s="421"/>
      <c r="K62" s="418"/>
      <c r="L62" s="418"/>
      <c r="M62" s="444"/>
      <c r="N62" s="444"/>
      <c r="O62" s="444"/>
      <c r="P62" s="444"/>
      <c r="Q62" s="444"/>
      <c r="R62" s="415"/>
      <c r="S62" s="439"/>
      <c r="U62" s="62"/>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row>
    <row r="63" spans="1:45" ht="9" customHeight="1">
      <c r="A63" s="116" t="s">
        <v>92</v>
      </c>
      <c r="B63" s="116"/>
      <c r="C63" s="428">
        <v>800</v>
      </c>
      <c r="D63" s="408"/>
      <c r="E63" s="408"/>
      <c r="F63" s="293" t="s">
        <v>96</v>
      </c>
      <c r="G63" s="293"/>
      <c r="H63" s="446">
        <f>$Q$54</f>
        <v>0</v>
      </c>
      <c r="I63" s="446"/>
      <c r="J63" s="446"/>
      <c r="K63" s="293" t="s">
        <v>98</v>
      </c>
      <c r="L63" s="293"/>
      <c r="M63" s="440">
        <f>$C$63*$H$63</f>
        <v>0</v>
      </c>
      <c r="N63" s="440"/>
      <c r="O63" s="440"/>
      <c r="P63" s="440"/>
      <c r="Q63" s="440"/>
      <c r="R63" s="429" t="s">
        <v>219</v>
      </c>
      <c r="S63" s="430"/>
      <c r="U63" s="62"/>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row>
    <row r="64" spans="1:43" ht="9" customHeight="1">
      <c r="A64" s="116"/>
      <c r="B64" s="116"/>
      <c r="C64" s="413"/>
      <c r="D64" s="409"/>
      <c r="E64" s="409"/>
      <c r="F64" s="294"/>
      <c r="G64" s="294"/>
      <c r="H64" s="447"/>
      <c r="I64" s="447"/>
      <c r="J64" s="447"/>
      <c r="K64" s="294"/>
      <c r="L64" s="294"/>
      <c r="M64" s="441"/>
      <c r="N64" s="441"/>
      <c r="O64" s="441"/>
      <c r="P64" s="441"/>
      <c r="Q64" s="441"/>
      <c r="R64" s="431"/>
      <c r="S64" s="432"/>
      <c r="U64" s="62"/>
      <c r="V64" s="63"/>
      <c r="W64" s="63"/>
      <c r="AM64" s="245" t="s">
        <v>188</v>
      </c>
      <c r="AN64" s="245"/>
      <c r="AO64" s="245"/>
      <c r="AP64" s="245"/>
      <c r="AQ64" s="245"/>
    </row>
    <row r="65" spans="1:43" ht="9" customHeight="1">
      <c r="A65" s="116"/>
      <c r="B65" s="116"/>
      <c r="C65" s="414"/>
      <c r="D65" s="415"/>
      <c r="E65" s="415"/>
      <c r="F65" s="295"/>
      <c r="G65" s="295"/>
      <c r="H65" s="448"/>
      <c r="I65" s="448"/>
      <c r="J65" s="448"/>
      <c r="K65" s="295"/>
      <c r="L65" s="295"/>
      <c r="M65" s="444"/>
      <c r="N65" s="444"/>
      <c r="O65" s="444"/>
      <c r="P65" s="444"/>
      <c r="Q65" s="444"/>
      <c r="R65" s="433"/>
      <c r="S65" s="434"/>
      <c r="U65" s="62"/>
      <c r="V65" s="63"/>
      <c r="W65" s="197">
        <f>DATA!D2</f>
        <v>0</v>
      </c>
      <c r="X65" s="197"/>
      <c r="Y65" s="197"/>
      <c r="Z65" s="197"/>
      <c r="AA65" s="197"/>
      <c r="AB65" s="197"/>
      <c r="AC65" s="197"/>
      <c r="AD65" s="197"/>
      <c r="AE65" s="197"/>
      <c r="AF65" s="243" t="s">
        <v>189</v>
      </c>
      <c r="AM65" s="245"/>
      <c r="AN65" s="245"/>
      <c r="AO65" s="245"/>
      <c r="AP65" s="245"/>
      <c r="AQ65" s="245"/>
    </row>
    <row r="66" spans="1:32" ht="9" customHeight="1">
      <c r="A66" s="404" t="s">
        <v>99</v>
      </c>
      <c r="B66" s="311"/>
      <c r="C66" s="449" t="s">
        <v>224</v>
      </c>
      <c r="D66" s="450"/>
      <c r="E66" s="450"/>
      <c r="F66" s="450"/>
      <c r="G66" s="450"/>
      <c r="H66" s="450"/>
      <c r="I66" s="450"/>
      <c r="J66" s="450"/>
      <c r="K66" s="450"/>
      <c r="L66" s="450"/>
      <c r="M66" s="455">
        <f>IF($J$54="有",2000,0)</f>
        <v>0</v>
      </c>
      <c r="N66" s="455"/>
      <c r="O66" s="455"/>
      <c r="P66" s="455"/>
      <c r="Q66" s="455"/>
      <c r="R66" s="429" t="s">
        <v>220</v>
      </c>
      <c r="S66" s="430"/>
      <c r="U66" s="62"/>
      <c r="V66" s="63"/>
      <c r="W66" s="197"/>
      <c r="X66" s="197"/>
      <c r="Y66" s="197"/>
      <c r="Z66" s="197"/>
      <c r="AA66" s="197"/>
      <c r="AB66" s="197"/>
      <c r="AC66" s="197"/>
      <c r="AD66" s="197"/>
      <c r="AE66" s="197"/>
      <c r="AF66" s="243"/>
    </row>
    <row r="67" spans="1:45" ht="9" customHeight="1">
      <c r="A67" s="405"/>
      <c r="B67" s="312"/>
      <c r="C67" s="451"/>
      <c r="D67" s="452"/>
      <c r="E67" s="452"/>
      <c r="F67" s="452"/>
      <c r="G67" s="452"/>
      <c r="H67" s="452"/>
      <c r="I67" s="452"/>
      <c r="J67" s="452"/>
      <c r="K67" s="452"/>
      <c r="L67" s="452"/>
      <c r="M67" s="456"/>
      <c r="N67" s="456"/>
      <c r="O67" s="456"/>
      <c r="P67" s="456"/>
      <c r="Q67" s="456"/>
      <c r="R67" s="431"/>
      <c r="S67" s="432"/>
      <c r="U67" s="62"/>
      <c r="V67" s="63"/>
      <c r="W67" s="199"/>
      <c r="X67" s="199"/>
      <c r="Y67" s="199"/>
      <c r="Z67" s="199"/>
      <c r="AA67" s="199"/>
      <c r="AB67" s="199"/>
      <c r="AC67" s="199"/>
      <c r="AD67" s="199"/>
      <c r="AE67" s="199"/>
      <c r="AF67" s="243"/>
      <c r="AM67" s="246" t="s">
        <v>191</v>
      </c>
      <c r="AN67" s="246"/>
      <c r="AO67" s="246"/>
      <c r="AP67" s="246"/>
      <c r="AQ67" s="246"/>
      <c r="AR67" s="246"/>
      <c r="AS67" s="246"/>
    </row>
    <row r="68" spans="1:45" ht="9" customHeight="1">
      <c r="A68" s="406"/>
      <c r="B68" s="313"/>
      <c r="C68" s="453"/>
      <c r="D68" s="454"/>
      <c r="E68" s="454"/>
      <c r="F68" s="454"/>
      <c r="G68" s="454"/>
      <c r="H68" s="454"/>
      <c r="I68" s="454"/>
      <c r="J68" s="454"/>
      <c r="K68" s="454"/>
      <c r="L68" s="454"/>
      <c r="M68" s="457"/>
      <c r="N68" s="457"/>
      <c r="O68" s="457"/>
      <c r="P68" s="457"/>
      <c r="Q68" s="457"/>
      <c r="R68" s="433"/>
      <c r="S68" s="434"/>
      <c r="U68" s="62"/>
      <c r="V68" s="63"/>
      <c r="AM68" s="246"/>
      <c r="AN68" s="246"/>
      <c r="AO68" s="246"/>
      <c r="AP68" s="246"/>
      <c r="AQ68" s="246"/>
      <c r="AR68" s="246"/>
      <c r="AS68" s="246"/>
    </row>
    <row r="69" spans="1:37" ht="9" customHeight="1">
      <c r="A69" s="404" t="s">
        <v>100</v>
      </c>
      <c r="B69" s="311"/>
      <c r="C69" s="505" t="s">
        <v>225</v>
      </c>
      <c r="D69" s="502"/>
      <c r="E69" s="502"/>
      <c r="F69" s="502"/>
      <c r="G69" s="502"/>
      <c r="H69" s="502"/>
      <c r="I69" s="502"/>
      <c r="J69" s="502"/>
      <c r="K69" s="502"/>
      <c r="L69" s="502"/>
      <c r="M69" s="502">
        <v>240</v>
      </c>
      <c r="N69" s="502"/>
      <c r="O69" s="502"/>
      <c r="P69" s="502"/>
      <c r="Q69" s="502"/>
      <c r="R69" s="429" t="s">
        <v>221</v>
      </c>
      <c r="S69" s="430"/>
      <c r="U69" s="62"/>
      <c r="V69" s="63"/>
      <c r="W69" s="224" t="s">
        <v>193</v>
      </c>
      <c r="X69" s="225"/>
      <c r="Y69" s="221"/>
      <c r="Z69" s="257" t="str">
        <f>DATA!$D$2&amp;" ( "&amp;DATA!$F$2&amp;" 合同)"</f>
        <v>0 ( 0 合同)</v>
      </c>
      <c r="AA69" s="258"/>
      <c r="AB69" s="258"/>
      <c r="AC69" s="258"/>
      <c r="AD69" s="258"/>
      <c r="AE69" s="258"/>
      <c r="AF69" s="258"/>
      <c r="AG69" s="258"/>
      <c r="AH69" s="258"/>
      <c r="AI69" s="258"/>
      <c r="AJ69" s="258"/>
      <c r="AK69" s="259"/>
    </row>
    <row r="70" spans="1:37" ht="9" customHeight="1">
      <c r="A70" s="405"/>
      <c r="B70" s="312"/>
      <c r="C70" s="506"/>
      <c r="D70" s="503"/>
      <c r="E70" s="503"/>
      <c r="F70" s="503"/>
      <c r="G70" s="503"/>
      <c r="H70" s="503"/>
      <c r="I70" s="503"/>
      <c r="J70" s="503"/>
      <c r="K70" s="503"/>
      <c r="L70" s="503"/>
      <c r="M70" s="503"/>
      <c r="N70" s="503"/>
      <c r="O70" s="503"/>
      <c r="P70" s="503"/>
      <c r="Q70" s="503"/>
      <c r="R70" s="431"/>
      <c r="S70" s="432"/>
      <c r="U70" s="62"/>
      <c r="V70" s="63"/>
      <c r="W70" s="227"/>
      <c r="X70" s="228"/>
      <c r="Y70" s="255"/>
      <c r="Z70" s="260"/>
      <c r="AA70" s="197"/>
      <c r="AB70" s="197"/>
      <c r="AC70" s="197"/>
      <c r="AD70" s="197"/>
      <c r="AE70" s="197"/>
      <c r="AF70" s="197"/>
      <c r="AG70" s="197"/>
      <c r="AH70" s="197"/>
      <c r="AI70" s="197"/>
      <c r="AJ70" s="197"/>
      <c r="AK70" s="198"/>
    </row>
    <row r="71" spans="1:45" ht="9" customHeight="1">
      <c r="A71" s="406"/>
      <c r="B71" s="313"/>
      <c r="C71" s="507"/>
      <c r="D71" s="504"/>
      <c r="E71" s="504"/>
      <c r="F71" s="504"/>
      <c r="G71" s="504"/>
      <c r="H71" s="504"/>
      <c r="I71" s="504"/>
      <c r="J71" s="504"/>
      <c r="K71" s="504"/>
      <c r="L71" s="504"/>
      <c r="M71" s="504"/>
      <c r="N71" s="504"/>
      <c r="O71" s="504"/>
      <c r="P71" s="504"/>
      <c r="Q71" s="504"/>
      <c r="R71" s="433"/>
      <c r="S71" s="434"/>
      <c r="U71" s="62"/>
      <c r="V71" s="63"/>
      <c r="W71" s="227"/>
      <c r="X71" s="228"/>
      <c r="Y71" s="255"/>
      <c r="Z71" s="260"/>
      <c r="AA71" s="197"/>
      <c r="AB71" s="197"/>
      <c r="AC71" s="197"/>
      <c r="AD71" s="197"/>
      <c r="AE71" s="197"/>
      <c r="AF71" s="197"/>
      <c r="AG71" s="197"/>
      <c r="AH71" s="197"/>
      <c r="AI71" s="197"/>
      <c r="AJ71" s="197"/>
      <c r="AK71" s="198"/>
      <c r="AM71" s="246" t="s">
        <v>194</v>
      </c>
      <c r="AN71" s="246"/>
      <c r="AO71" s="246"/>
      <c r="AP71" s="246"/>
      <c r="AQ71" s="246"/>
      <c r="AR71" s="246"/>
      <c r="AS71" s="246"/>
    </row>
    <row r="72" spans="1:45" ht="9" customHeight="1">
      <c r="A72" s="404" t="s">
        <v>204</v>
      </c>
      <c r="B72" s="311"/>
      <c r="C72" s="496" t="s">
        <v>222</v>
      </c>
      <c r="D72" s="497"/>
      <c r="E72" s="497"/>
      <c r="F72" s="497"/>
      <c r="G72" s="497"/>
      <c r="H72" s="497"/>
      <c r="I72" s="497"/>
      <c r="J72" s="497"/>
      <c r="K72" s="497"/>
      <c r="L72" s="497"/>
      <c r="M72" s="508">
        <f>M57+M60+M63+M66+M69</f>
        <v>9240</v>
      </c>
      <c r="N72" s="508"/>
      <c r="O72" s="508"/>
      <c r="P72" s="508"/>
      <c r="Q72" s="508"/>
      <c r="R72" s="429" t="s">
        <v>94</v>
      </c>
      <c r="S72" s="430"/>
      <c r="U72" s="62"/>
      <c r="V72" s="63"/>
      <c r="W72" s="230"/>
      <c r="X72" s="231"/>
      <c r="Y72" s="256"/>
      <c r="Z72" s="261"/>
      <c r="AA72" s="199"/>
      <c r="AB72" s="199"/>
      <c r="AC72" s="199"/>
      <c r="AD72" s="199"/>
      <c r="AE72" s="199"/>
      <c r="AF72" s="199"/>
      <c r="AG72" s="199"/>
      <c r="AH72" s="199"/>
      <c r="AI72" s="199"/>
      <c r="AJ72" s="199"/>
      <c r="AK72" s="200"/>
      <c r="AM72" s="246"/>
      <c r="AN72" s="246"/>
      <c r="AO72" s="246"/>
      <c r="AP72" s="246"/>
      <c r="AQ72" s="246"/>
      <c r="AR72" s="246"/>
      <c r="AS72" s="246"/>
    </row>
    <row r="73" spans="1:37" ht="9" customHeight="1">
      <c r="A73" s="405"/>
      <c r="B73" s="312"/>
      <c r="C73" s="498"/>
      <c r="D73" s="499"/>
      <c r="E73" s="499"/>
      <c r="F73" s="499"/>
      <c r="G73" s="499"/>
      <c r="H73" s="499"/>
      <c r="I73" s="499"/>
      <c r="J73" s="499"/>
      <c r="K73" s="499"/>
      <c r="L73" s="499"/>
      <c r="M73" s="509"/>
      <c r="N73" s="509"/>
      <c r="O73" s="509"/>
      <c r="P73" s="509"/>
      <c r="Q73" s="509"/>
      <c r="R73" s="431"/>
      <c r="S73" s="432"/>
      <c r="U73" s="62"/>
      <c r="V73" s="63"/>
      <c r="W73" s="224" t="s">
        <v>195</v>
      </c>
      <c r="X73" s="225"/>
      <c r="Y73" s="225"/>
      <c r="Z73" s="226"/>
      <c r="AA73" s="233">
        <f>B6</f>
        <v>0</v>
      </c>
      <c r="AB73" s="233"/>
      <c r="AC73" s="236" t="s">
        <v>190</v>
      </c>
      <c r="AD73" s="237"/>
      <c r="AE73" s="247">
        <v>240</v>
      </c>
      <c r="AF73" s="248"/>
      <c r="AG73" s="248"/>
      <c r="AH73" s="248"/>
      <c r="AI73" s="248"/>
      <c r="AJ73" s="248"/>
      <c r="AK73" s="221" t="s">
        <v>94</v>
      </c>
    </row>
    <row r="74" spans="1:37" ht="9" customHeight="1">
      <c r="A74" s="406"/>
      <c r="B74" s="313"/>
      <c r="C74" s="500"/>
      <c r="D74" s="501"/>
      <c r="E74" s="501"/>
      <c r="F74" s="501"/>
      <c r="G74" s="501"/>
      <c r="H74" s="501"/>
      <c r="I74" s="501"/>
      <c r="J74" s="501"/>
      <c r="K74" s="501"/>
      <c r="L74" s="501"/>
      <c r="M74" s="510"/>
      <c r="N74" s="510"/>
      <c r="O74" s="510"/>
      <c r="P74" s="510"/>
      <c r="Q74" s="510"/>
      <c r="R74" s="433"/>
      <c r="S74" s="434"/>
      <c r="U74" s="62"/>
      <c r="V74" s="63"/>
      <c r="W74" s="227"/>
      <c r="X74" s="228"/>
      <c r="Y74" s="228"/>
      <c r="Z74" s="229"/>
      <c r="AA74" s="234"/>
      <c r="AB74" s="234"/>
      <c r="AC74" s="238"/>
      <c r="AD74" s="239"/>
      <c r="AE74" s="249"/>
      <c r="AF74" s="250"/>
      <c r="AG74" s="250"/>
      <c r="AH74" s="250"/>
      <c r="AI74" s="250"/>
      <c r="AJ74" s="250"/>
      <c r="AK74" s="222"/>
    </row>
    <row r="75" spans="1:37" ht="9" customHeight="1">
      <c r="A75" s="404" t="s">
        <v>76</v>
      </c>
      <c r="B75" s="311"/>
      <c r="C75" s="472">
        <f>DATA!AE2</f>
        <v>0</v>
      </c>
      <c r="D75" s="472"/>
      <c r="E75" s="472"/>
      <c r="F75" s="472"/>
      <c r="G75" s="472"/>
      <c r="H75" s="108" t="s">
        <v>80</v>
      </c>
      <c r="I75" s="108"/>
      <c r="J75" s="108"/>
      <c r="K75" s="108"/>
      <c r="L75" s="108"/>
      <c r="M75" s="108"/>
      <c r="N75" s="481">
        <f>DATA!AC2</f>
        <v>0</v>
      </c>
      <c r="O75" s="481"/>
      <c r="P75" s="481"/>
      <c r="Q75" s="484" t="s">
        <v>101</v>
      </c>
      <c r="R75" s="484"/>
      <c r="S75" s="485"/>
      <c r="U75" s="62"/>
      <c r="V75" s="63"/>
      <c r="W75" s="227"/>
      <c r="X75" s="228"/>
      <c r="Y75" s="228"/>
      <c r="Z75" s="229"/>
      <c r="AA75" s="234"/>
      <c r="AB75" s="234"/>
      <c r="AC75" s="238"/>
      <c r="AD75" s="239"/>
      <c r="AE75" s="249"/>
      <c r="AF75" s="250"/>
      <c r="AG75" s="250"/>
      <c r="AH75" s="250"/>
      <c r="AI75" s="250"/>
      <c r="AJ75" s="250"/>
      <c r="AK75" s="222"/>
    </row>
    <row r="76" spans="1:45" ht="9" customHeight="1">
      <c r="A76" s="405"/>
      <c r="B76" s="312"/>
      <c r="C76" s="472"/>
      <c r="D76" s="472"/>
      <c r="E76" s="472"/>
      <c r="F76" s="472"/>
      <c r="G76" s="472"/>
      <c r="H76" s="108"/>
      <c r="I76" s="108"/>
      <c r="J76" s="108"/>
      <c r="K76" s="108"/>
      <c r="L76" s="108"/>
      <c r="M76" s="108"/>
      <c r="N76" s="482"/>
      <c r="O76" s="482"/>
      <c r="P76" s="482"/>
      <c r="Q76" s="486"/>
      <c r="R76" s="486"/>
      <c r="S76" s="487"/>
      <c r="U76" s="62"/>
      <c r="V76" s="63"/>
      <c r="W76" s="227"/>
      <c r="X76" s="228"/>
      <c r="Y76" s="228"/>
      <c r="Z76" s="229"/>
      <c r="AA76" s="234"/>
      <c r="AB76" s="234"/>
      <c r="AC76" s="238"/>
      <c r="AD76" s="239"/>
      <c r="AE76" s="249"/>
      <c r="AF76" s="250"/>
      <c r="AG76" s="250"/>
      <c r="AH76" s="250"/>
      <c r="AI76" s="250"/>
      <c r="AJ76" s="250"/>
      <c r="AK76" s="222"/>
      <c r="AM76" s="243" t="s">
        <v>197</v>
      </c>
      <c r="AN76" s="243"/>
      <c r="AO76" s="243"/>
      <c r="AP76" s="243"/>
      <c r="AQ76" s="243"/>
      <c r="AR76" s="213" t="s">
        <v>105</v>
      </c>
      <c r="AS76" s="29"/>
    </row>
    <row r="77" spans="1:45" ht="9" customHeight="1">
      <c r="A77" s="406"/>
      <c r="B77" s="313"/>
      <c r="C77" s="472"/>
      <c r="D77" s="472"/>
      <c r="E77" s="472"/>
      <c r="F77" s="472"/>
      <c r="G77" s="472"/>
      <c r="H77" s="108"/>
      <c r="I77" s="108"/>
      <c r="J77" s="108"/>
      <c r="K77" s="108"/>
      <c r="L77" s="108"/>
      <c r="M77" s="108"/>
      <c r="N77" s="483"/>
      <c r="O77" s="483"/>
      <c r="P77" s="483"/>
      <c r="Q77" s="488"/>
      <c r="R77" s="488"/>
      <c r="S77" s="489"/>
      <c r="U77" s="62"/>
      <c r="V77" s="63"/>
      <c r="W77" s="230"/>
      <c r="X77" s="231"/>
      <c r="Y77" s="231"/>
      <c r="Z77" s="232"/>
      <c r="AA77" s="235"/>
      <c r="AB77" s="235"/>
      <c r="AC77" s="240"/>
      <c r="AD77" s="241"/>
      <c r="AE77" s="251"/>
      <c r="AF77" s="252"/>
      <c r="AG77" s="252"/>
      <c r="AH77" s="252"/>
      <c r="AI77" s="252"/>
      <c r="AJ77" s="252"/>
      <c r="AK77" s="223"/>
      <c r="AL77" s="63"/>
      <c r="AM77" s="243"/>
      <c r="AN77" s="243"/>
      <c r="AO77" s="243"/>
      <c r="AP77" s="243"/>
      <c r="AQ77" s="243"/>
      <c r="AR77" s="214"/>
      <c r="AS77" s="29"/>
    </row>
    <row r="78" spans="1:45" ht="9" customHeight="1">
      <c r="A78" s="331" t="s">
        <v>77</v>
      </c>
      <c r="B78" s="460"/>
      <c r="C78" s="463">
        <f>DATA!AF2</f>
        <v>0</v>
      </c>
      <c r="D78" s="464"/>
      <c r="E78" s="464"/>
      <c r="F78" s="464"/>
      <c r="G78" s="465"/>
      <c r="H78" s="331" t="s">
        <v>81</v>
      </c>
      <c r="I78" s="473"/>
      <c r="J78" s="473"/>
      <c r="K78" s="473"/>
      <c r="L78" s="473"/>
      <c r="M78" s="460"/>
      <c r="N78" s="490">
        <f>DATA!AD2</f>
        <v>0</v>
      </c>
      <c r="O78" s="491"/>
      <c r="P78" s="491"/>
      <c r="Q78" s="484" t="s">
        <v>101</v>
      </c>
      <c r="R78" s="484"/>
      <c r="S78" s="485"/>
      <c r="U78" s="62"/>
      <c r="V78" s="63"/>
      <c r="W78" s="64"/>
      <c r="X78" s="64"/>
      <c r="Y78" s="64"/>
      <c r="Z78" s="64"/>
      <c r="AA78" s="33"/>
      <c r="AB78" s="33"/>
      <c r="AC78" s="32"/>
      <c r="AD78" s="32"/>
      <c r="AE78" s="71"/>
      <c r="AF78" s="71"/>
      <c r="AG78" s="71"/>
      <c r="AH78" s="71"/>
      <c r="AI78" s="71"/>
      <c r="AJ78" s="71"/>
      <c r="AK78" s="64"/>
      <c r="AL78" s="63"/>
      <c r="AM78" s="65"/>
      <c r="AN78" s="65"/>
      <c r="AO78" s="65"/>
      <c r="AP78" s="65"/>
      <c r="AQ78" s="65"/>
      <c r="AR78" s="64"/>
      <c r="AS78" s="29"/>
    </row>
    <row r="79" spans="1:45" ht="9" customHeight="1">
      <c r="A79" s="333"/>
      <c r="B79" s="461"/>
      <c r="C79" s="466"/>
      <c r="D79" s="467"/>
      <c r="E79" s="467"/>
      <c r="F79" s="467"/>
      <c r="G79" s="468"/>
      <c r="H79" s="333"/>
      <c r="I79" s="474"/>
      <c r="J79" s="474"/>
      <c r="K79" s="474"/>
      <c r="L79" s="474"/>
      <c r="M79" s="461"/>
      <c r="N79" s="492"/>
      <c r="O79" s="493"/>
      <c r="P79" s="493"/>
      <c r="Q79" s="486"/>
      <c r="R79" s="486"/>
      <c r="S79" s="487"/>
      <c r="U79" s="62"/>
      <c r="V79" s="63"/>
      <c r="W79" s="64"/>
      <c r="X79" s="64"/>
      <c r="Y79" s="64"/>
      <c r="Z79" s="64"/>
      <c r="AA79" s="33"/>
      <c r="AB79" s="33"/>
      <c r="AC79" s="32"/>
      <c r="AD79" s="32"/>
      <c r="AE79" s="71"/>
      <c r="AF79" s="71"/>
      <c r="AG79" s="71"/>
      <c r="AH79" s="71"/>
      <c r="AI79" s="71"/>
      <c r="AJ79" s="71"/>
      <c r="AK79" s="64"/>
      <c r="AL79" s="63"/>
      <c r="AM79" s="65"/>
      <c r="AN79" s="65"/>
      <c r="AO79" s="65"/>
      <c r="AP79" s="65"/>
      <c r="AQ79" s="65"/>
      <c r="AR79" s="64"/>
      <c r="AS79" s="29"/>
    </row>
    <row r="80" spans="1:45" ht="9" customHeight="1">
      <c r="A80" s="335"/>
      <c r="B80" s="462"/>
      <c r="C80" s="469"/>
      <c r="D80" s="470"/>
      <c r="E80" s="470"/>
      <c r="F80" s="470"/>
      <c r="G80" s="471"/>
      <c r="H80" s="335"/>
      <c r="I80" s="475"/>
      <c r="J80" s="475"/>
      <c r="K80" s="475"/>
      <c r="L80" s="475"/>
      <c r="M80" s="462"/>
      <c r="N80" s="494"/>
      <c r="O80" s="495"/>
      <c r="P80" s="495"/>
      <c r="Q80" s="488"/>
      <c r="R80" s="488"/>
      <c r="S80" s="489"/>
      <c r="U80" s="62"/>
      <c r="V80" s="73"/>
      <c r="W80" s="74"/>
      <c r="X80" s="74"/>
      <c r="Y80" s="74"/>
      <c r="Z80" s="74"/>
      <c r="AA80" s="74"/>
      <c r="AB80" s="74"/>
      <c r="AC80" s="74"/>
      <c r="AD80" s="74"/>
      <c r="AE80" s="74"/>
      <c r="AF80" s="74"/>
      <c r="AG80" s="74"/>
      <c r="AH80" s="74"/>
      <c r="AI80" s="74"/>
      <c r="AJ80" s="74"/>
      <c r="AK80" s="74"/>
      <c r="AL80" s="74"/>
      <c r="AM80" s="74"/>
      <c r="AN80" s="74"/>
      <c r="AO80" s="74"/>
      <c r="AP80" s="74"/>
      <c r="AQ80" s="74"/>
      <c r="AR80" s="74"/>
      <c r="AS80" s="74"/>
    </row>
    <row r="81" spans="1:45" ht="9" customHeight="1">
      <c r="A81" s="76"/>
      <c r="B81" s="70"/>
      <c r="C81" s="86"/>
      <c r="D81" s="86"/>
      <c r="E81" s="86"/>
      <c r="F81" s="86"/>
      <c r="G81" s="86"/>
      <c r="H81" s="70"/>
      <c r="I81" s="70"/>
      <c r="J81" s="70"/>
      <c r="K81" s="70"/>
      <c r="L81" s="70"/>
      <c r="M81" s="70"/>
      <c r="N81" s="87"/>
      <c r="O81" s="87"/>
      <c r="P81" s="87"/>
      <c r="Q81" s="84"/>
      <c r="R81" s="84"/>
      <c r="S81" s="85"/>
      <c r="U81" s="62"/>
      <c r="V81" s="244" t="str">
        <f>DATA!A20&amp;"ピアノ借用料　領収書"</f>
        <v>平成２２年度　第５０回茨城県吹奏楽コンクール　県北地区大会ピアノ借用料　領収書</v>
      </c>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row>
    <row r="82" spans="1:45" ht="9" customHeight="1">
      <c r="A82" s="458" t="s">
        <v>102</v>
      </c>
      <c r="B82" s="431"/>
      <c r="C82" s="431"/>
      <c r="D82" s="431"/>
      <c r="E82" s="431"/>
      <c r="F82" s="431"/>
      <c r="G82" s="431"/>
      <c r="H82" s="89"/>
      <c r="I82" s="89"/>
      <c r="J82" s="89"/>
      <c r="K82" s="89"/>
      <c r="L82" s="294" t="s">
        <v>173</v>
      </c>
      <c r="M82" s="294"/>
      <c r="N82" s="294"/>
      <c r="O82" s="459">
        <f>'記入シート'!F26</f>
        <v>0</v>
      </c>
      <c r="P82" s="294" t="s">
        <v>83</v>
      </c>
      <c r="Q82" s="480">
        <f>'記入シート'!H26</f>
        <v>0</v>
      </c>
      <c r="R82" s="294" t="s">
        <v>84</v>
      </c>
      <c r="S82" s="83"/>
      <c r="U82" s="62"/>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row>
    <row r="83" spans="1:45" ht="9" customHeight="1">
      <c r="A83" s="458"/>
      <c r="B83" s="431"/>
      <c r="C83" s="431"/>
      <c r="D83" s="431"/>
      <c r="E83" s="431"/>
      <c r="F83" s="431"/>
      <c r="G83" s="431"/>
      <c r="H83" s="89"/>
      <c r="I83" s="89"/>
      <c r="J83" s="89"/>
      <c r="K83" s="89"/>
      <c r="L83" s="294"/>
      <c r="M83" s="294"/>
      <c r="N83" s="294"/>
      <c r="O83" s="459"/>
      <c r="P83" s="294"/>
      <c r="Q83" s="480"/>
      <c r="R83" s="294"/>
      <c r="S83" s="83"/>
      <c r="U83" s="62"/>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row>
    <row r="84" spans="1:43" ht="9" customHeight="1">
      <c r="A84" s="88"/>
      <c r="B84" s="82"/>
      <c r="C84" s="82"/>
      <c r="D84" s="82"/>
      <c r="E84" s="82"/>
      <c r="F84" s="82"/>
      <c r="G84" s="82"/>
      <c r="H84" s="89"/>
      <c r="I84" s="89"/>
      <c r="J84" s="89"/>
      <c r="K84" s="89"/>
      <c r="L84" s="69"/>
      <c r="M84" s="69"/>
      <c r="N84" s="69"/>
      <c r="O84" s="82"/>
      <c r="P84" s="69"/>
      <c r="Q84" s="69"/>
      <c r="R84" s="69"/>
      <c r="S84" s="83"/>
      <c r="U84" s="62"/>
      <c r="V84" s="63"/>
      <c r="W84" s="63"/>
      <c r="AM84" s="245" t="s">
        <v>188</v>
      </c>
      <c r="AN84" s="245"/>
      <c r="AO84" s="245"/>
      <c r="AP84" s="245"/>
      <c r="AQ84" s="245"/>
    </row>
    <row r="85" spans="1:43" ht="9" customHeight="1">
      <c r="A85" s="90"/>
      <c r="B85" s="91"/>
      <c r="C85" s="91"/>
      <c r="D85" s="91"/>
      <c r="E85" s="91"/>
      <c r="F85" s="91"/>
      <c r="G85" s="91"/>
      <c r="H85" s="89"/>
      <c r="I85" s="89"/>
      <c r="J85" s="89"/>
      <c r="K85" s="89"/>
      <c r="L85" s="69"/>
      <c r="M85" s="69"/>
      <c r="N85" s="69"/>
      <c r="O85" s="82"/>
      <c r="P85" s="69"/>
      <c r="Q85" s="69"/>
      <c r="R85" s="69"/>
      <c r="S85" s="83"/>
      <c r="U85" s="62"/>
      <c r="V85" s="63"/>
      <c r="W85" s="197">
        <f>DATA!D2</f>
        <v>0</v>
      </c>
      <c r="X85" s="197"/>
      <c r="Y85" s="197"/>
      <c r="Z85" s="197"/>
      <c r="AA85" s="197"/>
      <c r="AB85" s="197"/>
      <c r="AC85" s="197"/>
      <c r="AD85" s="197"/>
      <c r="AE85" s="197"/>
      <c r="AF85" s="243" t="s">
        <v>189</v>
      </c>
      <c r="AM85" s="245"/>
      <c r="AN85" s="245"/>
      <c r="AO85" s="245"/>
      <c r="AP85" s="245"/>
      <c r="AQ85" s="245"/>
    </row>
    <row r="86" spans="1:32" ht="9" customHeight="1">
      <c r="A86" s="458" t="s">
        <v>103</v>
      </c>
      <c r="B86" s="431"/>
      <c r="C86" s="431"/>
      <c r="D86" s="431"/>
      <c r="E86" s="431"/>
      <c r="F86" s="431"/>
      <c r="G86" s="431"/>
      <c r="H86" s="89"/>
      <c r="I86" s="89"/>
      <c r="J86" s="89"/>
      <c r="K86" s="89"/>
      <c r="L86" s="89"/>
      <c r="M86" s="89"/>
      <c r="N86" s="89"/>
      <c r="O86" s="89"/>
      <c r="P86" s="89"/>
      <c r="Q86" s="89"/>
      <c r="R86" s="89"/>
      <c r="S86" s="83"/>
      <c r="U86" s="62"/>
      <c r="V86" s="63"/>
      <c r="W86" s="197"/>
      <c r="X86" s="197"/>
      <c r="Y86" s="197"/>
      <c r="Z86" s="197"/>
      <c r="AA86" s="197"/>
      <c r="AB86" s="197"/>
      <c r="AC86" s="197"/>
      <c r="AD86" s="197"/>
      <c r="AE86" s="197"/>
      <c r="AF86" s="243"/>
    </row>
    <row r="87" spans="1:45" ht="9" customHeight="1">
      <c r="A87" s="458"/>
      <c r="B87" s="431"/>
      <c r="C87" s="431"/>
      <c r="D87" s="431"/>
      <c r="E87" s="431"/>
      <c r="F87" s="431"/>
      <c r="G87" s="431"/>
      <c r="H87" s="89"/>
      <c r="I87" s="89"/>
      <c r="J87" s="89"/>
      <c r="K87" s="89"/>
      <c r="L87" s="89"/>
      <c r="M87" s="89"/>
      <c r="N87" s="89"/>
      <c r="O87" s="89"/>
      <c r="P87" s="89"/>
      <c r="Q87" s="89"/>
      <c r="R87" s="89"/>
      <c r="S87" s="83"/>
      <c r="U87" s="62"/>
      <c r="V87" s="63"/>
      <c r="W87" s="199"/>
      <c r="X87" s="199"/>
      <c r="Y87" s="199"/>
      <c r="Z87" s="199"/>
      <c r="AA87" s="199"/>
      <c r="AB87" s="199"/>
      <c r="AC87" s="199"/>
      <c r="AD87" s="199"/>
      <c r="AE87" s="199"/>
      <c r="AF87" s="243"/>
      <c r="AM87" s="246" t="s">
        <v>191</v>
      </c>
      <c r="AN87" s="246"/>
      <c r="AO87" s="246"/>
      <c r="AP87" s="246"/>
      <c r="AQ87" s="246"/>
      <c r="AR87" s="246"/>
      <c r="AS87" s="246"/>
    </row>
    <row r="88" spans="1:45" ht="9" customHeight="1">
      <c r="A88" s="88"/>
      <c r="B88" s="82"/>
      <c r="C88" s="82"/>
      <c r="D88" s="82"/>
      <c r="E88" s="82"/>
      <c r="F88" s="82"/>
      <c r="G88" s="82"/>
      <c r="H88" s="89"/>
      <c r="I88" s="89"/>
      <c r="J88" s="89"/>
      <c r="K88" s="89"/>
      <c r="L88" s="89"/>
      <c r="M88" s="89"/>
      <c r="N88" s="89"/>
      <c r="O88" s="89"/>
      <c r="P88" s="89"/>
      <c r="Q88" s="89"/>
      <c r="R88" s="89"/>
      <c r="S88" s="83"/>
      <c r="U88" s="62"/>
      <c r="V88" s="63"/>
      <c r="AM88" s="246"/>
      <c r="AN88" s="246"/>
      <c r="AO88" s="246"/>
      <c r="AP88" s="246"/>
      <c r="AQ88" s="246"/>
      <c r="AR88" s="246"/>
      <c r="AS88" s="246"/>
    </row>
    <row r="89" spans="1:37" ht="9" customHeight="1">
      <c r="A89" s="88"/>
      <c r="B89" s="82"/>
      <c r="C89" s="82"/>
      <c r="D89" s="82"/>
      <c r="E89" s="82"/>
      <c r="F89" s="82"/>
      <c r="G89" s="82"/>
      <c r="H89" s="89"/>
      <c r="I89" s="89"/>
      <c r="J89" s="89"/>
      <c r="K89" s="89"/>
      <c r="L89" s="89"/>
      <c r="M89" s="89"/>
      <c r="N89" s="89"/>
      <c r="O89" s="89"/>
      <c r="P89" s="89"/>
      <c r="Q89" s="89"/>
      <c r="R89" s="89"/>
      <c r="S89" s="83"/>
      <c r="U89" s="62"/>
      <c r="V89" s="63"/>
      <c r="W89" s="224" t="s">
        <v>193</v>
      </c>
      <c r="X89" s="225"/>
      <c r="Y89" s="221"/>
      <c r="Z89" s="257" t="str">
        <f>DATA!$D$2&amp;" ( "&amp;DATA!$F$2&amp;" 合同)"</f>
        <v>0 ( 0 合同)</v>
      </c>
      <c r="AA89" s="258"/>
      <c r="AB89" s="258"/>
      <c r="AC89" s="258"/>
      <c r="AD89" s="258"/>
      <c r="AE89" s="258"/>
      <c r="AF89" s="258"/>
      <c r="AG89" s="258"/>
      <c r="AH89" s="258"/>
      <c r="AI89" s="258"/>
      <c r="AJ89" s="258"/>
      <c r="AK89" s="259"/>
    </row>
    <row r="90" spans="1:37" ht="9" customHeight="1">
      <c r="A90" s="92"/>
      <c r="B90" s="479">
        <f>C11</f>
        <v>0</v>
      </c>
      <c r="C90" s="479"/>
      <c r="D90" s="479"/>
      <c r="E90" s="479"/>
      <c r="F90" s="479"/>
      <c r="G90" s="479"/>
      <c r="H90" s="479"/>
      <c r="I90" s="479"/>
      <c r="J90" s="479"/>
      <c r="K90" s="479"/>
      <c r="L90" s="479"/>
      <c r="M90" s="479"/>
      <c r="N90" s="431" t="s">
        <v>104</v>
      </c>
      <c r="O90" s="89"/>
      <c r="P90" s="89"/>
      <c r="Q90" s="89"/>
      <c r="R90" s="89"/>
      <c r="S90" s="83"/>
      <c r="U90" s="62"/>
      <c r="V90" s="63"/>
      <c r="W90" s="227"/>
      <c r="X90" s="228"/>
      <c r="Y90" s="255"/>
      <c r="Z90" s="260"/>
      <c r="AA90" s="197"/>
      <c r="AB90" s="197"/>
      <c r="AC90" s="197"/>
      <c r="AD90" s="197"/>
      <c r="AE90" s="197"/>
      <c r="AF90" s="197"/>
      <c r="AG90" s="197"/>
      <c r="AH90" s="197"/>
      <c r="AI90" s="197"/>
      <c r="AJ90" s="197"/>
      <c r="AK90" s="198"/>
    </row>
    <row r="91" spans="1:45" ht="9" customHeight="1">
      <c r="A91" s="92"/>
      <c r="B91" s="479"/>
      <c r="C91" s="479"/>
      <c r="D91" s="479"/>
      <c r="E91" s="479"/>
      <c r="F91" s="479"/>
      <c r="G91" s="479"/>
      <c r="H91" s="479"/>
      <c r="I91" s="479"/>
      <c r="J91" s="479"/>
      <c r="K91" s="479"/>
      <c r="L91" s="479"/>
      <c r="M91" s="479"/>
      <c r="N91" s="431"/>
      <c r="O91" s="89"/>
      <c r="P91" s="89"/>
      <c r="Q91" s="89"/>
      <c r="R91" s="89"/>
      <c r="S91" s="83"/>
      <c r="U91" s="62"/>
      <c r="V91" s="63"/>
      <c r="W91" s="227"/>
      <c r="X91" s="228"/>
      <c r="Y91" s="255"/>
      <c r="Z91" s="260"/>
      <c r="AA91" s="197"/>
      <c r="AB91" s="197"/>
      <c r="AC91" s="197"/>
      <c r="AD91" s="197"/>
      <c r="AE91" s="197"/>
      <c r="AF91" s="197"/>
      <c r="AG91" s="197"/>
      <c r="AH91" s="197"/>
      <c r="AI91" s="197"/>
      <c r="AJ91" s="197"/>
      <c r="AK91" s="198"/>
      <c r="AM91" s="246" t="s">
        <v>194</v>
      </c>
      <c r="AN91" s="246"/>
      <c r="AO91" s="246"/>
      <c r="AP91" s="246"/>
      <c r="AQ91" s="246"/>
      <c r="AR91" s="246"/>
      <c r="AS91" s="246"/>
    </row>
    <row r="92" spans="1:45" ht="9" customHeight="1">
      <c r="A92" s="92"/>
      <c r="B92" s="93"/>
      <c r="C92" s="93"/>
      <c r="D92" s="93"/>
      <c r="E92" s="93"/>
      <c r="F92" s="93"/>
      <c r="G92" s="93"/>
      <c r="H92" s="93"/>
      <c r="I92" s="93"/>
      <c r="J92" s="93"/>
      <c r="K92" s="93"/>
      <c r="L92" s="93"/>
      <c r="M92" s="93"/>
      <c r="N92" s="82"/>
      <c r="O92" s="89"/>
      <c r="P92" s="89"/>
      <c r="Q92" s="89"/>
      <c r="R92" s="89"/>
      <c r="S92" s="83"/>
      <c r="U92" s="62"/>
      <c r="V92" s="63"/>
      <c r="W92" s="230"/>
      <c r="X92" s="231"/>
      <c r="Y92" s="256"/>
      <c r="Z92" s="261"/>
      <c r="AA92" s="199"/>
      <c r="AB92" s="199"/>
      <c r="AC92" s="199"/>
      <c r="AD92" s="199"/>
      <c r="AE92" s="199"/>
      <c r="AF92" s="199"/>
      <c r="AG92" s="199"/>
      <c r="AH92" s="199"/>
      <c r="AI92" s="199"/>
      <c r="AJ92" s="199"/>
      <c r="AK92" s="200"/>
      <c r="AM92" s="246"/>
      <c r="AN92" s="246"/>
      <c r="AO92" s="246"/>
      <c r="AP92" s="246"/>
      <c r="AQ92" s="246"/>
      <c r="AR92" s="246"/>
      <c r="AS92" s="246"/>
    </row>
    <row r="93" spans="1:37" ht="9" customHeight="1">
      <c r="A93" s="92"/>
      <c r="B93" s="89"/>
      <c r="C93" s="89"/>
      <c r="D93" s="89"/>
      <c r="E93" s="89"/>
      <c r="F93" s="89"/>
      <c r="G93" s="93"/>
      <c r="H93" s="93"/>
      <c r="I93" s="93"/>
      <c r="J93" s="93"/>
      <c r="K93" s="93"/>
      <c r="L93" s="93"/>
      <c r="M93" s="93"/>
      <c r="N93" s="69"/>
      <c r="O93" s="89"/>
      <c r="P93" s="89"/>
      <c r="Q93" s="89"/>
      <c r="R93" s="89"/>
      <c r="S93" s="83"/>
      <c r="U93" s="62"/>
      <c r="V93" s="63"/>
      <c r="W93" s="224" t="s">
        <v>195</v>
      </c>
      <c r="X93" s="225"/>
      <c r="Y93" s="225"/>
      <c r="Z93" s="226"/>
      <c r="AA93" s="233">
        <f>B6</f>
        <v>0</v>
      </c>
      <c r="AB93" s="233"/>
      <c r="AC93" s="236" t="s">
        <v>190</v>
      </c>
      <c r="AD93" s="237"/>
      <c r="AE93" s="215">
        <f>M66</f>
        <v>0</v>
      </c>
      <c r="AF93" s="216"/>
      <c r="AG93" s="216"/>
      <c r="AH93" s="216"/>
      <c r="AI93" s="216"/>
      <c r="AJ93" s="216"/>
      <c r="AK93" s="221" t="s">
        <v>94</v>
      </c>
    </row>
    <row r="94" spans="1:37" ht="9" customHeight="1">
      <c r="A94" s="92"/>
      <c r="B94" s="89"/>
      <c r="C94" s="89"/>
      <c r="D94" s="89"/>
      <c r="E94" s="89"/>
      <c r="F94" s="89"/>
      <c r="G94" s="511" t="s">
        <v>235</v>
      </c>
      <c r="H94" s="511"/>
      <c r="I94" s="511"/>
      <c r="J94" s="511"/>
      <c r="K94" s="93"/>
      <c r="L94" s="93"/>
      <c r="M94" s="93"/>
      <c r="N94" s="69"/>
      <c r="O94" s="89"/>
      <c r="P94" s="89"/>
      <c r="Q94" s="477" t="s">
        <v>105</v>
      </c>
      <c r="R94" s="89"/>
      <c r="S94" s="83"/>
      <c r="U94" s="62"/>
      <c r="V94" s="63"/>
      <c r="W94" s="227"/>
      <c r="X94" s="228"/>
      <c r="Y94" s="228"/>
      <c r="Z94" s="229"/>
      <c r="AA94" s="234"/>
      <c r="AB94" s="234"/>
      <c r="AC94" s="238"/>
      <c r="AD94" s="239"/>
      <c r="AE94" s="217"/>
      <c r="AF94" s="218"/>
      <c r="AG94" s="218"/>
      <c r="AH94" s="218"/>
      <c r="AI94" s="218"/>
      <c r="AJ94" s="218"/>
      <c r="AK94" s="222"/>
    </row>
    <row r="95" spans="1:37" ht="9" customHeight="1">
      <c r="A95" s="92"/>
      <c r="B95" s="89"/>
      <c r="C95" s="89"/>
      <c r="D95" s="89"/>
      <c r="E95" s="89"/>
      <c r="F95" s="89"/>
      <c r="G95" s="512"/>
      <c r="H95" s="512"/>
      <c r="I95" s="512"/>
      <c r="J95" s="512"/>
      <c r="K95" s="94"/>
      <c r="L95" s="94"/>
      <c r="M95" s="94"/>
      <c r="N95" s="95"/>
      <c r="O95" s="95"/>
      <c r="P95" s="95"/>
      <c r="Q95" s="478"/>
      <c r="R95" s="89"/>
      <c r="S95" s="83"/>
      <c r="U95" s="62"/>
      <c r="V95" s="63"/>
      <c r="W95" s="227"/>
      <c r="X95" s="228"/>
      <c r="Y95" s="228"/>
      <c r="Z95" s="229"/>
      <c r="AA95" s="234"/>
      <c r="AB95" s="234"/>
      <c r="AC95" s="238"/>
      <c r="AD95" s="239"/>
      <c r="AE95" s="217"/>
      <c r="AF95" s="218"/>
      <c r="AG95" s="218"/>
      <c r="AH95" s="218"/>
      <c r="AI95" s="218"/>
      <c r="AJ95" s="218"/>
      <c r="AK95" s="222"/>
    </row>
    <row r="96" spans="1:45" ht="9" customHeight="1">
      <c r="A96" s="92"/>
      <c r="B96" s="89"/>
      <c r="C96" s="89"/>
      <c r="D96" s="89"/>
      <c r="E96" s="89"/>
      <c r="F96" s="89"/>
      <c r="G96" s="89"/>
      <c r="H96" s="89"/>
      <c r="I96" s="89"/>
      <c r="J96" s="89"/>
      <c r="K96" s="89"/>
      <c r="L96" s="89"/>
      <c r="M96" s="89"/>
      <c r="N96" s="82"/>
      <c r="O96" s="82"/>
      <c r="P96" s="82"/>
      <c r="Q96" s="69"/>
      <c r="R96" s="89"/>
      <c r="S96" s="83"/>
      <c r="U96" s="62"/>
      <c r="V96" s="63"/>
      <c r="W96" s="227"/>
      <c r="X96" s="228"/>
      <c r="Y96" s="228"/>
      <c r="Z96" s="229"/>
      <c r="AA96" s="234"/>
      <c r="AB96" s="234"/>
      <c r="AC96" s="238"/>
      <c r="AD96" s="239"/>
      <c r="AE96" s="217"/>
      <c r="AF96" s="218"/>
      <c r="AG96" s="218"/>
      <c r="AH96" s="218"/>
      <c r="AI96" s="218"/>
      <c r="AJ96" s="218"/>
      <c r="AK96" s="222"/>
      <c r="AM96" s="243" t="s">
        <v>197</v>
      </c>
      <c r="AN96" s="243"/>
      <c r="AO96" s="243"/>
      <c r="AP96" s="243"/>
      <c r="AQ96" s="243"/>
      <c r="AR96" s="213" t="s">
        <v>105</v>
      </c>
      <c r="AS96" s="29"/>
    </row>
    <row r="97" spans="1:45" ht="9" customHeight="1">
      <c r="A97" s="96"/>
      <c r="B97" s="97"/>
      <c r="C97" s="97"/>
      <c r="D97" s="97"/>
      <c r="E97" s="97"/>
      <c r="F97" s="97"/>
      <c r="G97" s="97"/>
      <c r="H97" s="97"/>
      <c r="I97" s="97"/>
      <c r="J97" s="97"/>
      <c r="K97" s="97"/>
      <c r="L97" s="97"/>
      <c r="M97" s="97"/>
      <c r="N97" s="97"/>
      <c r="O97" s="97"/>
      <c r="P97" s="97"/>
      <c r="Q97" s="97"/>
      <c r="R97" s="97"/>
      <c r="S97" s="30"/>
      <c r="U97" s="62"/>
      <c r="V97" s="63"/>
      <c r="W97" s="230"/>
      <c r="X97" s="231"/>
      <c r="Y97" s="231"/>
      <c r="Z97" s="232"/>
      <c r="AA97" s="235"/>
      <c r="AB97" s="235"/>
      <c r="AC97" s="240"/>
      <c r="AD97" s="241"/>
      <c r="AE97" s="219"/>
      <c r="AF97" s="220"/>
      <c r="AG97" s="220"/>
      <c r="AH97" s="220"/>
      <c r="AI97" s="220"/>
      <c r="AJ97" s="220"/>
      <c r="AK97" s="223"/>
      <c r="AL97" s="63"/>
      <c r="AM97" s="243"/>
      <c r="AN97" s="243"/>
      <c r="AO97" s="243"/>
      <c r="AP97" s="243"/>
      <c r="AQ97" s="243"/>
      <c r="AR97" s="214"/>
      <c r="AS97" s="29"/>
    </row>
    <row r="98" spans="1:45" ht="9" customHeight="1">
      <c r="A98" s="12"/>
      <c r="B98" s="12"/>
      <c r="C98" s="12"/>
      <c r="D98" s="12"/>
      <c r="E98" s="12"/>
      <c r="F98" s="12"/>
      <c r="G98" s="12"/>
      <c r="H98" s="12"/>
      <c r="I98" s="12"/>
      <c r="J98" s="12"/>
      <c r="K98" s="12"/>
      <c r="L98" s="12"/>
      <c r="M98" s="12"/>
      <c r="N98" s="12"/>
      <c r="O98" s="12"/>
      <c r="P98" s="12"/>
      <c r="Q98" s="12"/>
      <c r="R98" s="12"/>
      <c r="S98" s="12"/>
      <c r="U98" s="62"/>
      <c r="V98" s="63"/>
      <c r="W98" s="63"/>
      <c r="X98" s="63"/>
      <c r="Y98" s="63"/>
      <c r="Z98" s="63"/>
      <c r="AA98" s="63"/>
      <c r="AB98" s="63"/>
      <c r="AC98" s="63"/>
      <c r="AD98" s="63"/>
      <c r="AE98" s="225" t="s">
        <v>223</v>
      </c>
      <c r="AF98" s="225"/>
      <c r="AG98" s="225"/>
      <c r="AH98" s="225"/>
      <c r="AI98" s="225"/>
      <c r="AJ98" s="225"/>
      <c r="AK98" s="225"/>
      <c r="AL98" s="63"/>
      <c r="AM98" s="63"/>
      <c r="AN98" s="63"/>
      <c r="AO98" s="63"/>
      <c r="AP98" s="63"/>
      <c r="AQ98" s="63"/>
      <c r="AR98" s="63"/>
      <c r="AS98" s="63"/>
    </row>
    <row r="99" spans="1:45" ht="9" customHeight="1">
      <c r="A99" s="476" t="s">
        <v>234</v>
      </c>
      <c r="B99" s="476"/>
      <c r="C99" s="476"/>
      <c r="D99" s="476"/>
      <c r="E99" s="476"/>
      <c r="F99" s="476"/>
      <c r="G99" s="12"/>
      <c r="H99" s="242" t="s">
        <v>205</v>
      </c>
      <c r="I99" s="242"/>
      <c r="J99" s="242"/>
      <c r="K99" s="242"/>
      <c r="L99" s="242"/>
      <c r="M99" s="242"/>
      <c r="N99" s="242"/>
      <c r="O99" s="242"/>
      <c r="P99" s="242"/>
      <c r="Q99" s="242"/>
      <c r="R99" s="242"/>
      <c r="S99" s="242"/>
      <c r="U99" s="62"/>
      <c r="V99" s="63"/>
      <c r="W99" s="63"/>
      <c r="X99" s="63"/>
      <c r="Y99" s="63"/>
      <c r="Z99" s="63"/>
      <c r="AA99" s="63"/>
      <c r="AB99" s="63"/>
      <c r="AC99" s="63"/>
      <c r="AD99" s="63"/>
      <c r="AE99" s="228"/>
      <c r="AF99" s="228"/>
      <c r="AG99" s="228"/>
      <c r="AH99" s="228"/>
      <c r="AI99" s="228"/>
      <c r="AJ99" s="228"/>
      <c r="AK99" s="228"/>
      <c r="AL99" s="63"/>
      <c r="AM99" s="63"/>
      <c r="AN99" s="63"/>
      <c r="AO99" s="63"/>
      <c r="AP99" s="63"/>
      <c r="AQ99" s="63"/>
      <c r="AR99" s="63"/>
      <c r="AS99" s="63"/>
    </row>
    <row r="100" spans="1:45" ht="9" customHeight="1">
      <c r="A100" s="476"/>
      <c r="B100" s="476"/>
      <c r="C100" s="476"/>
      <c r="D100" s="476"/>
      <c r="E100" s="476"/>
      <c r="F100" s="476"/>
      <c r="G100" s="69"/>
      <c r="H100" s="242"/>
      <c r="I100" s="242"/>
      <c r="J100" s="242"/>
      <c r="K100" s="242"/>
      <c r="L100" s="242"/>
      <c r="M100" s="242"/>
      <c r="N100" s="242"/>
      <c r="O100" s="242"/>
      <c r="P100" s="242"/>
      <c r="Q100" s="242"/>
      <c r="R100" s="242"/>
      <c r="S100" s="242"/>
      <c r="U100" s="62"/>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row>
  </sheetData>
  <sheetProtection password="E75E" sheet="1" objects="1" scenarios="1"/>
  <mergeCells count="204">
    <mergeCell ref="R72:S74"/>
    <mergeCell ref="C72:L74"/>
    <mergeCell ref="M69:Q71"/>
    <mergeCell ref="C69:L71"/>
    <mergeCell ref="M72:Q74"/>
    <mergeCell ref="Q82:Q83"/>
    <mergeCell ref="L82:N83"/>
    <mergeCell ref="P82:P83"/>
    <mergeCell ref="N75:P77"/>
    <mergeCell ref="Q75:S77"/>
    <mergeCell ref="R82:R83"/>
    <mergeCell ref="N78:P80"/>
    <mergeCell ref="Q78:S80"/>
    <mergeCell ref="A86:G87"/>
    <mergeCell ref="A99:F100"/>
    <mergeCell ref="N90:N91"/>
    <mergeCell ref="Q94:Q95"/>
    <mergeCell ref="B90:M91"/>
    <mergeCell ref="G94:J95"/>
    <mergeCell ref="A82:G83"/>
    <mergeCell ref="O82:O83"/>
    <mergeCell ref="A72:B74"/>
    <mergeCell ref="A75:B77"/>
    <mergeCell ref="A78:B80"/>
    <mergeCell ref="C78:G80"/>
    <mergeCell ref="C75:G77"/>
    <mergeCell ref="H75:M77"/>
    <mergeCell ref="H78:M80"/>
    <mergeCell ref="H63:J65"/>
    <mergeCell ref="K63:L65"/>
    <mergeCell ref="C66:L68"/>
    <mergeCell ref="M66:Q68"/>
    <mergeCell ref="F63:G65"/>
    <mergeCell ref="M63:Q65"/>
    <mergeCell ref="R63:S65"/>
    <mergeCell ref="R66:S68"/>
    <mergeCell ref="A69:B71"/>
    <mergeCell ref="R57:S59"/>
    <mergeCell ref="R60:S62"/>
    <mergeCell ref="R69:S71"/>
    <mergeCell ref="M57:Q59"/>
    <mergeCell ref="M60:Q62"/>
    <mergeCell ref="B57:B59"/>
    <mergeCell ref="A63:B65"/>
    <mergeCell ref="A57:A62"/>
    <mergeCell ref="A66:B68"/>
    <mergeCell ref="B60:B62"/>
    <mergeCell ref="F57:L59"/>
    <mergeCell ref="C60:E62"/>
    <mergeCell ref="F60:G62"/>
    <mergeCell ref="H60:J62"/>
    <mergeCell ref="K60:L62"/>
    <mergeCell ref="C57:E59"/>
    <mergeCell ref="C63:E65"/>
    <mergeCell ref="H54:I56"/>
    <mergeCell ref="J54:K56"/>
    <mergeCell ref="A51:A56"/>
    <mergeCell ref="L54:P56"/>
    <mergeCell ref="B54:B56"/>
    <mergeCell ref="C54:G56"/>
    <mergeCell ref="C51:G53"/>
    <mergeCell ref="L51:M53"/>
    <mergeCell ref="N51:O53"/>
    <mergeCell ref="J51:K53"/>
    <mergeCell ref="C25:C26"/>
    <mergeCell ref="D25:S26"/>
    <mergeCell ref="C27:C29"/>
    <mergeCell ref="D27:S29"/>
    <mergeCell ref="F46:S47"/>
    <mergeCell ref="C44:C47"/>
    <mergeCell ref="D48:S50"/>
    <mergeCell ref="P51:Q53"/>
    <mergeCell ref="R51:S53"/>
    <mergeCell ref="B41:B50"/>
    <mergeCell ref="A17:A50"/>
    <mergeCell ref="B51:B53"/>
    <mergeCell ref="H51:I53"/>
    <mergeCell ref="C22:C24"/>
    <mergeCell ref="D22:S24"/>
    <mergeCell ref="B17:B24"/>
    <mergeCell ref="C48:C50"/>
    <mergeCell ref="D44:E47"/>
    <mergeCell ref="F44:S45"/>
    <mergeCell ref="Q54:R56"/>
    <mergeCell ref="B33:B40"/>
    <mergeCell ref="C41:C43"/>
    <mergeCell ref="D41:S43"/>
    <mergeCell ref="C33:C34"/>
    <mergeCell ref="D33:S34"/>
    <mergeCell ref="C35:C37"/>
    <mergeCell ref="D35:S37"/>
    <mergeCell ref="C38:C40"/>
    <mergeCell ref="D38:S40"/>
    <mergeCell ref="Z29:AK32"/>
    <mergeCell ref="W25:AE27"/>
    <mergeCell ref="AF25:AF27"/>
    <mergeCell ref="AK33:AK34"/>
    <mergeCell ref="W29:Y32"/>
    <mergeCell ref="S14:S16"/>
    <mergeCell ref="C17:C18"/>
    <mergeCell ref="D17:S18"/>
    <mergeCell ref="C19:C21"/>
    <mergeCell ref="D14:R16"/>
    <mergeCell ref="A6:A8"/>
    <mergeCell ref="B6:I8"/>
    <mergeCell ref="J6:S8"/>
    <mergeCell ref="A3:S5"/>
    <mergeCell ref="A9:A10"/>
    <mergeCell ref="C30:C32"/>
    <mergeCell ref="D30:S32"/>
    <mergeCell ref="B25:B32"/>
    <mergeCell ref="D19:S21"/>
    <mergeCell ref="A11:A13"/>
    <mergeCell ref="A14:A16"/>
    <mergeCell ref="B14:B16"/>
    <mergeCell ref="C14:C16"/>
    <mergeCell ref="B9:B10"/>
    <mergeCell ref="AE35:AJ37"/>
    <mergeCell ref="AK35:AK37"/>
    <mergeCell ref="AG33:AH34"/>
    <mergeCell ref="AI33:AJ34"/>
    <mergeCell ref="AE33:AF34"/>
    <mergeCell ref="AM27:AS28"/>
    <mergeCell ref="AM31:AS32"/>
    <mergeCell ref="AM36:AQ37"/>
    <mergeCell ref="AR36:AR37"/>
    <mergeCell ref="AM91:AS92"/>
    <mergeCell ref="W89:Y92"/>
    <mergeCell ref="Z89:AK92"/>
    <mergeCell ref="V61:AS63"/>
    <mergeCell ref="AM64:AQ65"/>
    <mergeCell ref="W65:AE67"/>
    <mergeCell ref="W69:Y72"/>
    <mergeCell ref="Z69:AK72"/>
    <mergeCell ref="AM71:AS72"/>
    <mergeCell ref="AA73:AB77"/>
    <mergeCell ref="V1:AS3"/>
    <mergeCell ref="AM4:AQ5"/>
    <mergeCell ref="W5:AE7"/>
    <mergeCell ref="AF5:AF7"/>
    <mergeCell ref="AM7:AS8"/>
    <mergeCell ref="W9:Y12"/>
    <mergeCell ref="Z9:AK12"/>
    <mergeCell ref="AM11:AS12"/>
    <mergeCell ref="W13:Z17"/>
    <mergeCell ref="AA13:AB17"/>
    <mergeCell ref="AC13:AD17"/>
    <mergeCell ref="AM16:AQ17"/>
    <mergeCell ref="AR16:AR17"/>
    <mergeCell ref="AE13:AJ17"/>
    <mergeCell ref="AK13:AK17"/>
    <mergeCell ref="V21:AS23"/>
    <mergeCell ref="V41:AS43"/>
    <mergeCell ref="AM44:AQ45"/>
    <mergeCell ref="W45:AE47"/>
    <mergeCell ref="AF45:AF47"/>
    <mergeCell ref="AM47:AS48"/>
    <mergeCell ref="AM24:AQ25"/>
    <mergeCell ref="AC33:AD37"/>
    <mergeCell ref="W33:Z37"/>
    <mergeCell ref="AA33:AB37"/>
    <mergeCell ref="W49:Y52"/>
    <mergeCell ref="Z49:AK52"/>
    <mergeCell ref="AM51:AS52"/>
    <mergeCell ref="W53:Z57"/>
    <mergeCell ref="AA53:AB57"/>
    <mergeCell ref="AC53:AD57"/>
    <mergeCell ref="AE53:AF54"/>
    <mergeCell ref="AG53:AH54"/>
    <mergeCell ref="AI53:AJ54"/>
    <mergeCell ref="AK53:AK54"/>
    <mergeCell ref="AE55:AJ57"/>
    <mergeCell ref="AK55:AK57"/>
    <mergeCell ref="AM56:AQ57"/>
    <mergeCell ref="AR56:AR57"/>
    <mergeCell ref="AF65:AF67"/>
    <mergeCell ref="AM67:AS68"/>
    <mergeCell ref="AM76:AQ77"/>
    <mergeCell ref="AR76:AR77"/>
    <mergeCell ref="AE73:AJ77"/>
    <mergeCell ref="AK73:AK77"/>
    <mergeCell ref="W73:Z77"/>
    <mergeCell ref="AE98:AK99"/>
    <mergeCell ref="H99:S100"/>
    <mergeCell ref="AM96:AQ97"/>
    <mergeCell ref="V81:AS83"/>
    <mergeCell ref="AM84:AQ85"/>
    <mergeCell ref="W85:AE87"/>
    <mergeCell ref="AF85:AF87"/>
    <mergeCell ref="AM87:AS88"/>
    <mergeCell ref="AC73:AD77"/>
    <mergeCell ref="AR96:AR97"/>
    <mergeCell ref="AE93:AJ97"/>
    <mergeCell ref="AK93:AK97"/>
    <mergeCell ref="W93:Z97"/>
    <mergeCell ref="AA93:AB97"/>
    <mergeCell ref="AC93:AD97"/>
    <mergeCell ref="J9:S10"/>
    <mergeCell ref="J11:S13"/>
    <mergeCell ref="B11:B13"/>
    <mergeCell ref="C9:G10"/>
    <mergeCell ref="C11:G13"/>
    <mergeCell ref="H9:I10"/>
    <mergeCell ref="H11:I13"/>
  </mergeCells>
  <printOptions horizontalCentered="1" verticalCentered="1"/>
  <pageMargins left="0" right="0" top="0" bottom="0" header="0" footer="0"/>
  <pageSetup fitToHeight="1" fitToWidth="1" horizontalDpi="600" verticalDpi="600" orientation="landscape" paperSize="8" scale="99" r:id="rId2"/>
  <colBreaks count="1" manualBreakCount="1">
    <brk id="21" max="99" man="1"/>
  </colBreaks>
  <drawing r:id="rId1"/>
</worksheet>
</file>

<file path=xl/worksheets/sheet4.xml><?xml version="1.0" encoding="utf-8"?>
<worksheet xmlns="http://schemas.openxmlformats.org/spreadsheetml/2006/main" xmlns:r="http://schemas.openxmlformats.org/officeDocument/2006/relationships">
  <dimension ref="A1:AF20"/>
  <sheetViews>
    <sheetView zoomScale="85" zoomScaleNormal="85" workbookViewId="0" topLeftCell="A1">
      <selection activeCell="A1" sqref="A1"/>
    </sheetView>
  </sheetViews>
  <sheetFormatPr defaultColWidth="9.00390625" defaultRowHeight="13.5"/>
  <cols>
    <col min="1" max="1" width="2.125" style="34" customWidth="1"/>
    <col min="2" max="2" width="17.50390625" style="34" customWidth="1"/>
    <col min="3" max="3" width="6.625" style="34" customWidth="1"/>
    <col min="4" max="4" width="20.625" style="34" bestFit="1" customWidth="1"/>
    <col min="5" max="5" width="20.375" style="34" bestFit="1" customWidth="1"/>
    <col min="6" max="6" width="42.125" style="34" bestFit="1" customWidth="1"/>
    <col min="7" max="7" width="45.00390625" style="34" customWidth="1"/>
    <col min="8" max="8" width="11.00390625" style="34" bestFit="1" customWidth="1"/>
    <col min="9" max="9" width="7.125" style="34" bestFit="1" customWidth="1"/>
    <col min="10" max="11" width="62.50390625" style="34" customWidth="1"/>
    <col min="12" max="12" width="31.375" style="34" customWidth="1"/>
    <col min="13" max="23" width="20.625" style="34" customWidth="1"/>
    <col min="24" max="30" width="10.00390625" style="34" customWidth="1"/>
    <col min="31" max="32" width="16.25390625" style="34" customWidth="1"/>
    <col min="33" max="16384" width="9.00390625" style="34" customWidth="1"/>
  </cols>
  <sheetData>
    <row r="1" spans="2:32" ht="13.5" customHeight="1">
      <c r="B1" s="35" t="s">
        <v>106</v>
      </c>
      <c r="C1" s="36" t="s">
        <v>107</v>
      </c>
      <c r="D1" s="35" t="s">
        <v>86</v>
      </c>
      <c r="E1" s="35" t="s">
        <v>108</v>
      </c>
      <c r="F1" s="35" t="s">
        <v>109</v>
      </c>
      <c r="G1" s="35" t="s">
        <v>210</v>
      </c>
      <c r="H1" s="35" t="s">
        <v>110</v>
      </c>
      <c r="I1" s="35" t="s">
        <v>39</v>
      </c>
      <c r="J1" s="36" t="s">
        <v>111</v>
      </c>
      <c r="K1" s="36" t="s">
        <v>112</v>
      </c>
      <c r="L1" s="36" t="s">
        <v>113</v>
      </c>
      <c r="M1" s="36" t="s">
        <v>49</v>
      </c>
      <c r="N1" s="36" t="s">
        <v>114</v>
      </c>
      <c r="O1" s="36" t="s">
        <v>115</v>
      </c>
      <c r="P1" s="36" t="s">
        <v>53</v>
      </c>
      <c r="Q1" s="36" t="s">
        <v>116</v>
      </c>
      <c r="R1" s="36" t="s">
        <v>117</v>
      </c>
      <c r="S1" s="36" t="s">
        <v>118</v>
      </c>
      <c r="T1" s="36" t="s">
        <v>56</v>
      </c>
      <c r="U1" s="36" t="s">
        <v>63</v>
      </c>
      <c r="V1" s="36" t="s">
        <v>66</v>
      </c>
      <c r="W1" s="36" t="s">
        <v>119</v>
      </c>
      <c r="X1" s="36" t="s">
        <v>214</v>
      </c>
      <c r="Y1" s="36" t="s">
        <v>215</v>
      </c>
      <c r="Z1" s="36" t="s">
        <v>120</v>
      </c>
      <c r="AA1" s="36" t="s">
        <v>74</v>
      </c>
      <c r="AB1" s="36" t="s">
        <v>232</v>
      </c>
      <c r="AC1" s="36" t="s">
        <v>121</v>
      </c>
      <c r="AD1" s="36" t="s">
        <v>122</v>
      </c>
      <c r="AE1" s="36" t="s">
        <v>123</v>
      </c>
      <c r="AF1" s="36" t="s">
        <v>124</v>
      </c>
    </row>
    <row r="2" spans="2:32" ht="37.5" customHeight="1">
      <c r="B2" s="36" t="str">
        <f>'記入シート'!D2&amp;"（合同）"</f>
        <v>（合同）</v>
      </c>
      <c r="C2" s="36">
        <v>6</v>
      </c>
      <c r="D2" s="37">
        <f>'記入シート'!D4</f>
        <v>0</v>
      </c>
      <c r="E2" s="38">
        <f>'記入シート'!D3</f>
        <v>0</v>
      </c>
      <c r="F2" s="37">
        <f>'記入シート'!D6</f>
        <v>0</v>
      </c>
      <c r="G2" s="37">
        <f>'記入シート'!D5</f>
        <v>0</v>
      </c>
      <c r="H2" s="39">
        <f>'記入シート'!D7</f>
        <v>0</v>
      </c>
      <c r="I2" s="39">
        <f>IF(H2=1,"Ⅰ",IF(H2=2,"Ⅱ",IF(H2=3,"Ⅲ",IF(H2=4,"Ⅳ",""))))</f>
      </c>
      <c r="J2" s="38">
        <f>'記入シート'!D9</f>
        <v>0</v>
      </c>
      <c r="K2" s="38">
        <f>'記入シート'!D8</f>
        <v>0</v>
      </c>
      <c r="L2" s="38">
        <f>'記入シート'!D10</f>
        <v>0</v>
      </c>
      <c r="M2" s="38">
        <f>'記入シート'!D12</f>
        <v>0</v>
      </c>
      <c r="N2" s="38">
        <f>'記入シート'!D11</f>
        <v>0</v>
      </c>
      <c r="O2" s="38">
        <f>'記入シート'!D13</f>
        <v>0</v>
      </c>
      <c r="P2" s="38">
        <f>'記入シート'!D15</f>
        <v>0</v>
      </c>
      <c r="Q2" s="38">
        <f>'記入シート'!D14</f>
        <v>0</v>
      </c>
      <c r="R2" s="38">
        <f>'記入シート'!D16</f>
        <v>0</v>
      </c>
      <c r="S2" s="36">
        <f>'記入シート'!D17</f>
        <v>0</v>
      </c>
      <c r="T2" s="36">
        <f>'記入シート'!D18</f>
        <v>0</v>
      </c>
      <c r="U2" s="36">
        <f>'記入シート'!D19</f>
        <v>0</v>
      </c>
      <c r="V2" s="36">
        <f>'記入シート'!D21</f>
        <v>0</v>
      </c>
      <c r="W2" s="36">
        <f>'記入シート'!D20</f>
        <v>0</v>
      </c>
      <c r="X2" s="36">
        <f>'記入シート'!D22</f>
        <v>0</v>
      </c>
      <c r="Y2" s="36">
        <f>'記入シート'!G22</f>
        <v>0</v>
      </c>
      <c r="Z2" s="36">
        <f>'記入シート'!M22</f>
        <v>0</v>
      </c>
      <c r="AA2" s="36">
        <f>'記入シート'!D23</f>
        <v>0</v>
      </c>
      <c r="AB2" s="36">
        <f>'記入シート'!I23</f>
        <v>0</v>
      </c>
      <c r="AC2" s="36">
        <f>'記入シート'!D25</f>
        <v>0</v>
      </c>
      <c r="AD2" s="36">
        <f>'記入シート'!L25</f>
        <v>0</v>
      </c>
      <c r="AE2" s="36">
        <f>'記入シート'!D24</f>
        <v>0</v>
      </c>
      <c r="AF2" s="36">
        <f>'記入シート'!L24</f>
        <v>0</v>
      </c>
    </row>
    <row r="20" ht="13.5">
      <c r="A20" s="34" t="s">
        <v>165</v>
      </c>
    </row>
  </sheetData>
  <sheetProtection password="E75E" sheet="1" objects="1" scenarios="1"/>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D16"/>
  <sheetViews>
    <sheetView workbookViewId="0" topLeftCell="A1">
      <selection activeCell="A1" sqref="A1"/>
    </sheetView>
  </sheetViews>
  <sheetFormatPr defaultColWidth="9.00390625" defaultRowHeight="13.5"/>
  <cols>
    <col min="1" max="1" width="2.50390625" style="0" customWidth="1"/>
    <col min="2" max="2" width="12.50390625" style="0" customWidth="1"/>
  </cols>
  <sheetData>
    <row r="1" ht="13.5">
      <c r="A1" t="s">
        <v>125</v>
      </c>
    </row>
    <row r="3" spans="2:30" s="40" customFormat="1" ht="31.5" customHeight="1">
      <c r="B3" s="41" t="s">
        <v>126</v>
      </c>
      <c r="C3" s="41" t="s">
        <v>127</v>
      </c>
      <c r="D3" s="41" t="s">
        <v>128</v>
      </c>
      <c r="E3" s="41" t="s">
        <v>129</v>
      </c>
      <c r="F3" s="41" t="s">
        <v>130</v>
      </c>
      <c r="G3" s="41" t="s">
        <v>131</v>
      </c>
      <c r="H3" s="41" t="s">
        <v>132</v>
      </c>
      <c r="I3" s="41" t="s">
        <v>133</v>
      </c>
      <c r="J3" s="41" t="s">
        <v>134</v>
      </c>
      <c r="K3" s="41" t="s">
        <v>135</v>
      </c>
      <c r="L3" s="41" t="s">
        <v>136</v>
      </c>
      <c r="M3" s="41" t="s">
        <v>137</v>
      </c>
      <c r="N3" s="41" t="s">
        <v>138</v>
      </c>
      <c r="O3" s="41" t="s">
        <v>139</v>
      </c>
      <c r="P3" s="41" t="s">
        <v>140</v>
      </c>
      <c r="Q3" s="41" t="s">
        <v>141</v>
      </c>
      <c r="R3" s="41" t="s">
        <v>142</v>
      </c>
      <c r="S3" s="41" t="s">
        <v>143</v>
      </c>
      <c r="T3" s="41" t="s">
        <v>144</v>
      </c>
      <c r="U3" s="41" t="s">
        <v>145</v>
      </c>
      <c r="V3" s="41" t="s">
        <v>146</v>
      </c>
      <c r="W3" s="41" t="s">
        <v>147</v>
      </c>
      <c r="X3" s="41" t="s">
        <v>233</v>
      </c>
      <c r="Y3" s="41" t="s">
        <v>148</v>
      </c>
      <c r="Z3" s="41" t="s">
        <v>149</v>
      </c>
      <c r="AA3" s="41" t="s">
        <v>150</v>
      </c>
      <c r="AB3" s="41" t="s">
        <v>151</v>
      </c>
      <c r="AC3" s="42" t="s">
        <v>152</v>
      </c>
      <c r="AD3" s="42" t="s">
        <v>153</v>
      </c>
    </row>
    <row r="4" spans="2:30" s="68" customFormat="1" ht="31.5" customHeight="1">
      <c r="B4" s="99" t="str">
        <f>DATA!B2</f>
        <v>（合同）</v>
      </c>
      <c r="C4" s="99">
        <f>'記入シート'!D4</f>
        <v>0</v>
      </c>
      <c r="D4" s="99">
        <f>'記入シート'!D3</f>
        <v>0</v>
      </c>
      <c r="E4" s="99">
        <f>'記入シート'!D6</f>
        <v>0</v>
      </c>
      <c r="F4" s="99">
        <f>DATA!H2</f>
        <v>0</v>
      </c>
      <c r="G4" s="99">
        <f>IF('記入シート'!D9="","",'記入シート'!D9)</f>
      </c>
      <c r="H4" s="99">
        <f>IF('記入シート'!D8="","",'記入シート'!D8)</f>
      </c>
      <c r="I4" s="99">
        <f>IF('記入シート'!D10="","",'記入シート'!D10)</f>
      </c>
      <c r="J4" s="99">
        <f>IF('記入シート'!D12="","",'記入シート'!D12)</f>
      </c>
      <c r="K4" s="99">
        <f>IF('記入シート'!D11="","",'記入シート'!D11)</f>
      </c>
      <c r="L4" s="99">
        <f>IF('記入シート'!D13="","",'記入シート'!D13)</f>
      </c>
      <c r="M4" s="99">
        <f>IF('記入シート'!D15="","",'記入シート'!D15)</f>
      </c>
      <c r="N4" s="99">
        <f>IF('記入シート'!D14="","",'記入シート'!D14)</f>
      </c>
      <c r="O4" s="99">
        <f>IF('記入シート'!D16="","",'記入シート'!D16)</f>
      </c>
      <c r="P4" s="99">
        <f>IF('記入シート'!D17="","",'記入シート'!D17)</f>
      </c>
      <c r="Q4" s="99">
        <f>IF('記入シート'!D18="","",'記入シート'!D18)</f>
      </c>
      <c r="R4" s="99">
        <f>IF('記入シート'!D19="","",'記入シート'!D19)</f>
      </c>
      <c r="S4" s="99">
        <f>IF('記入シート'!D21="","",'記入シート'!D21)</f>
      </c>
      <c r="T4" s="99">
        <f>IF('記入シート'!D20="","",'記入シート'!D20)</f>
      </c>
      <c r="U4" s="99">
        <f>IF('記入シート'!D22="","",'記入シート'!D22)</f>
      </c>
      <c r="V4" s="99">
        <f>IF('記入シート'!M22="","",'記入シート'!M22)</f>
      </c>
      <c r="W4" s="99">
        <f>IF('記入シート'!D23="","",'記入シート'!D23)</f>
      </c>
      <c r="X4" s="99">
        <f>IF('記入シート'!I23="","",'記入シート'!I23)</f>
      </c>
      <c r="Y4" s="99">
        <f>IF('記入シート'!D25="","",'記入シート'!D25)</f>
      </c>
      <c r="Z4" s="99">
        <f>IF('記入シート'!L25="","",'記入シート'!L25)</f>
      </c>
      <c r="AA4" s="99">
        <f>IF('記入シート'!D24="","",'記入シート'!D24)</f>
      </c>
      <c r="AB4" s="99">
        <f>IF('記入シート'!L24="","",'記入シート'!L24)</f>
      </c>
      <c r="AC4" s="44">
        <f>IF('記入シート'!F26="","",'記入シート'!F26)</f>
      </c>
      <c r="AD4" s="44">
        <f>IF('記入シート'!H26="","",'記入シート'!H26)</f>
      </c>
    </row>
    <row r="5" spans="2:5" ht="11.25" customHeight="1">
      <c r="B5" s="45"/>
      <c r="C5" s="45"/>
      <c r="D5" s="45"/>
      <c r="E5" s="46"/>
    </row>
    <row r="6" ht="13.5" customHeight="1">
      <c r="A6" t="s">
        <v>154</v>
      </c>
    </row>
    <row r="7" spans="2:30" ht="13.5" customHeight="1">
      <c r="B7" s="43" t="s">
        <v>155</v>
      </c>
      <c r="C7" s="43" t="str">
        <f>IF(C4&lt;&gt;"",$B$10,$C$10)</f>
        <v>OK</v>
      </c>
      <c r="D7" s="43" t="str">
        <f>IF(D4&lt;&gt;"",$B$10,$C$10)</f>
        <v>OK</v>
      </c>
      <c r="E7" s="43" t="str">
        <f>IF(E4&lt;&gt;"",$B$10,$C$10)</f>
        <v>OK</v>
      </c>
      <c r="F7" s="47" t="str">
        <f>IF(B4=B12,IF(F4&lt;5,IF(F4&gt;0,$B$10,$C$10),$C$10),IF(F4=0,$B$10,$C$10))</f>
        <v>OK</v>
      </c>
      <c r="G7" s="48" t="str">
        <f aca="true" t="shared" si="0" ref="G7:U7">IF(G4&lt;&gt;"",$B$10,$C$10)</f>
        <v>NG</v>
      </c>
      <c r="H7" s="48" t="str">
        <f t="shared" si="0"/>
        <v>NG</v>
      </c>
      <c r="I7" s="48" t="str">
        <f t="shared" si="0"/>
        <v>NG</v>
      </c>
      <c r="J7" s="48" t="str">
        <f t="shared" si="0"/>
        <v>NG</v>
      </c>
      <c r="K7" s="48" t="str">
        <f t="shared" si="0"/>
        <v>NG</v>
      </c>
      <c r="L7" s="48" t="str">
        <f t="shared" si="0"/>
        <v>NG</v>
      </c>
      <c r="M7" s="48" t="str">
        <f t="shared" si="0"/>
        <v>NG</v>
      </c>
      <c r="N7" s="48" t="str">
        <f t="shared" si="0"/>
        <v>NG</v>
      </c>
      <c r="O7" s="48" t="str">
        <f t="shared" si="0"/>
        <v>NG</v>
      </c>
      <c r="P7" s="48" t="str">
        <f t="shared" si="0"/>
        <v>NG</v>
      </c>
      <c r="Q7" s="48" t="str">
        <f t="shared" si="0"/>
        <v>NG</v>
      </c>
      <c r="R7" s="48" t="str">
        <f>IF(Q4="イ",IF(R4&lt;&gt;"",$B$10,$C$10),IF(R4&lt;&gt;"",$C$10,$B$10))</f>
        <v>OK</v>
      </c>
      <c r="S7" s="48" t="str">
        <f t="shared" si="0"/>
        <v>NG</v>
      </c>
      <c r="T7" s="48" t="str">
        <f t="shared" si="0"/>
        <v>NG</v>
      </c>
      <c r="U7" s="48" t="str">
        <f t="shared" si="0"/>
        <v>NG</v>
      </c>
      <c r="V7" s="47" t="str">
        <f>IF(ISNUMBER(V4),$B$10,$C$10)</f>
        <v>NG</v>
      </c>
      <c r="W7" s="48" t="str">
        <f>IF(W4&lt;&gt;"",$B$10,$C$10)</f>
        <v>NG</v>
      </c>
      <c r="X7" s="48" t="str">
        <f>IF(X4&lt;&gt;"",$B$10,$C$10)</f>
        <v>NG</v>
      </c>
      <c r="Y7" s="47" t="str">
        <f>IF(ISNUMBER(Y4),$B$10,$C$10)</f>
        <v>NG</v>
      </c>
      <c r="Z7" s="47" t="str">
        <f>IF(ISNUMBER(Z4),$B$10,$C$10)</f>
        <v>NG</v>
      </c>
      <c r="AA7" s="48" t="str">
        <f>IF(AA4&lt;&gt;"",$B$10,$C$10)</f>
        <v>NG</v>
      </c>
      <c r="AB7" s="48" t="str">
        <f>IF(AB4&lt;&gt;"",$B$10,$C$10)</f>
        <v>NG</v>
      </c>
      <c r="AC7" s="47" t="str">
        <f>IF(AC4&gt;=4,IF(AC4&lt;7,$B$10,$C$10),$C$10)</f>
        <v>NG</v>
      </c>
      <c r="AD7" s="47" t="str">
        <f>IF(AD4=0,$C$10,IF(AC4&gt;=4,$B$10,IF(AC4=6,IF(AD4&lt;=11,$B$10,$C$10),$C$10)))</f>
        <v>OK</v>
      </c>
    </row>
    <row r="8" ht="13.5" customHeight="1">
      <c r="A8" t="s">
        <v>156</v>
      </c>
    </row>
    <row r="9" spans="2:3" ht="13.5" customHeight="1">
      <c r="B9" s="49" t="str">
        <f>IF(C9=28,$B$10,$C$10)</f>
        <v>NG</v>
      </c>
      <c r="C9" s="50">
        <f>COUNTIF(B7:AD7,B10)</f>
        <v>7</v>
      </c>
    </row>
    <row r="10" spans="2:3" ht="13.5">
      <c r="B10" t="s">
        <v>157</v>
      </c>
      <c r="C10" t="s">
        <v>158</v>
      </c>
    </row>
    <row r="11" ht="13.5">
      <c r="B11" s="51" t="s">
        <v>159</v>
      </c>
    </row>
    <row r="12" ht="13.5">
      <c r="B12" s="51" t="s">
        <v>160</v>
      </c>
    </row>
    <row r="13" ht="13.5">
      <c r="B13" s="51" t="s">
        <v>161</v>
      </c>
    </row>
    <row r="14" ht="13.5">
      <c r="B14" s="51" t="s">
        <v>162</v>
      </c>
    </row>
    <row r="15" ht="13.5">
      <c r="B15" s="51" t="s">
        <v>163</v>
      </c>
    </row>
    <row r="16" ht="13.5">
      <c r="B16" s="51" t="s">
        <v>164</v>
      </c>
    </row>
  </sheetData>
  <sheetProtection password="E75E"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白土泰之</dc:creator>
  <cp:keywords/>
  <dc:description/>
  <cp:lastModifiedBy>白土泰之</cp:lastModifiedBy>
  <cp:lastPrinted>2010-05-21T04:21:38Z</cp:lastPrinted>
  <dcterms:created xsi:type="dcterms:W3CDTF">2010-03-05T02:27:00Z</dcterms:created>
  <dcterms:modified xsi:type="dcterms:W3CDTF">2010-05-21T04:22:07Z</dcterms:modified>
  <cp:category/>
  <cp:version/>
  <cp:contentType/>
  <cp:contentStatus/>
</cp:coreProperties>
</file>